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Функцион РП 2018" sheetId="1" r:id="rId1"/>
    <sheet name="Функцион ЦС вид 2018" sheetId="2" r:id="rId2"/>
    <sheet name="Ведомствен 2018" sheetId="3" r:id="rId3"/>
  </sheets>
  <definedNames>
    <definedName name="Excel_BuiltIn_Print_Area_21">#REF!</definedName>
    <definedName name="_xlnm.Print_Area" localSheetId="2">'Ведомствен 2018'!$A$1:$G$82</definedName>
    <definedName name="_xlnm.Print_Area" localSheetId="1">'Функцион ЦС вид 2018'!$A$1:$D$75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<sst xmlns="http://schemas.openxmlformats.org/spreadsheetml/2006/main" count="576" uniqueCount="126">
  <si>
    <t>Наименование</t>
  </si>
  <si>
    <t>РЗ</t>
  </si>
  <si>
    <t>ПР</t>
  </si>
  <si>
    <t xml:space="preserve">Сумма </t>
  </si>
  <si>
    <t xml:space="preserve"> 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</si>
  <si>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</si>
  <si>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</si>
  <si>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</si>
  <si>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высшего должностного лица муниципального образования</t>
  </si>
  <si>
    <t xml:space="preserve"> 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</si>
  <si>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</si>
  <si>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</si>
  <si>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Реализация функций органов местного самоуправления</t>
  </si>
  <si>
    <t xml:space="preserve">Обеспечение функций органами местного самоуправления        </t>
  </si>
  <si>
    <t>Резервные фонды</t>
  </si>
  <si>
    <t>11</t>
  </si>
  <si>
    <t>Другие общегосударственне расходы</t>
  </si>
  <si>
    <t>13</t>
  </si>
  <si>
    <t>Прочие непрограммные расходы</t>
  </si>
  <si>
    <t>Прочие непрограммные расходы на выполнение других обязательств государства</t>
  </si>
  <si>
    <t>Реализация полномочий Республики Адыгея, переданных для осуществления органам местного самоуправления, осуществляемых за счет средств республиканского бюджета Республики Адыгея</t>
  </si>
  <si>
    <t>Субвенции на осуществление государственных полномочий Республики Адыгея в сфере административных правоотношений</t>
  </si>
  <si>
    <t>НАЦИОНАЛЬНАЯ ОБОРОНА</t>
  </si>
  <si>
    <t>Мобилизационная и вневойсковая подготовка</t>
  </si>
  <si>
    <t>03</t>
  </si>
  <si>
    <t>Расходы за счет межбюджетных трансфертов, предоставляемых из федерального бюджета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</si>
  <si>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</si>
  <si>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</si>
  <si>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</si>
  <si>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</si>
  <si>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Прочие непрограммные направления расходов</t>
  </si>
  <si>
    <t>Резерв материальных ресурсов для ликвидации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</si>
  <si>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</si>
  <si>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14</t>
  </si>
  <si>
    <t>Комплексные программы</t>
  </si>
  <si>
    <t>НАЦИОНАЛЬНАЯ ЭКОНОМИКА</t>
  </si>
  <si>
    <t>Дорожное хозяйство (дорожные фонды)</t>
  </si>
  <si>
    <t>Прочие непрограммные расходы на содержание автомобильных дорог и инженерных сооружений на них</t>
  </si>
  <si>
    <t>ЖИЛИЩНО - КОММУНАЛЬНОЕ ХОЗЯЙСТВО</t>
  </si>
  <si>
    <t>05</t>
  </si>
  <si>
    <t>Благоустройство</t>
  </si>
  <si>
    <t>Прочие непрограммные расходы на уличное освещение</t>
  </si>
  <si>
    <t>Прочие непрограммные расходы на озеленение</t>
  </si>
  <si>
    <t>Прочие непрограммные расходы на благоустройство</t>
  </si>
  <si>
    <t>СОЦИАЛЬНАЯ ПОЛИТИКА</t>
  </si>
  <si>
    <t>10</t>
  </si>
  <si>
    <t>Пенсионное обеспечение</t>
  </si>
  <si>
    <t>Выплаты муниципальным гражданским служащим  муниципальных органов  муниципального образования «Кошехабльское сельское поселение»</t>
  </si>
  <si>
    <t>Социальное обеспечение населения</t>
  </si>
  <si>
    <t>Прочие расходы в области социальной политики</t>
  </si>
  <si>
    <t>Материальная помощь главы администрации</t>
  </si>
  <si>
    <t>ВСЕГО РАСХОДОВ:</t>
  </si>
  <si>
    <t>Целевая статья расходов</t>
  </si>
  <si>
    <t>Код прямого получателя</t>
  </si>
  <si>
    <t>Раздел</t>
  </si>
  <si>
    <t>Подраздел</t>
  </si>
  <si>
    <t>Прочие непрограммные расходы на поддержку в чистоте полигона временного хранения ТБО</t>
  </si>
  <si>
    <t>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</si>
  <si>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</si>
  <si>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</si>
  <si>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</si>
  <si>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</si>
  <si>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</si>
  <si>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</si>
  <si>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</si>
  <si>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08</t>
  </si>
  <si>
    <t>Прочая закупка товаров, работ и услуг для обеспечения государственных (муниципальных) нужд</t>
  </si>
  <si>
    <t>Приложение № 8</t>
  </si>
  <si>
    <t>тыс. руб.</t>
  </si>
  <si>
    <t>6110000000</t>
  </si>
  <si>
    <t>6160000000</t>
  </si>
  <si>
    <t>6610000000</t>
  </si>
  <si>
    <t>6610001000</t>
  </si>
  <si>
    <t>6630000000</t>
  </si>
  <si>
    <t>6630007000</t>
  </si>
  <si>
    <t>6620000000</t>
  </si>
  <si>
    <t>6620020000</t>
  </si>
  <si>
    <t>6650000000</t>
  </si>
  <si>
    <t>6650001000</t>
  </si>
  <si>
    <t>6650002000</t>
  </si>
  <si>
    <t>6630006000</t>
  </si>
  <si>
    <t>6630002000</t>
  </si>
  <si>
    <t>6630003000</t>
  </si>
  <si>
    <t>6630004000</t>
  </si>
  <si>
    <t>6630005000</t>
  </si>
  <si>
    <t>6610031000</t>
  </si>
  <si>
    <t>6640001000</t>
  </si>
  <si>
    <t>6640000000</t>
  </si>
  <si>
    <t>Группы видов расходов</t>
  </si>
  <si>
    <t>Приложение № 10</t>
  </si>
  <si>
    <t>Приложение № 12</t>
  </si>
  <si>
    <t>6110Ю00100</t>
  </si>
  <si>
    <t>6160Ю00400</t>
  </si>
  <si>
    <t>6100Ю61000</t>
  </si>
  <si>
    <t>6100Ю61010</t>
  </si>
  <si>
    <t>6100Ю50000</t>
  </si>
  <si>
    <t>6100Ю51180</t>
  </si>
  <si>
    <t>6630009000</t>
  </si>
  <si>
    <t>Реализация иных мероприятий в рамках непрограммных расходов муниципальных органов муниципального образования «Вольненское сельское поселение»</t>
  </si>
  <si>
    <t>Резервный фонд администрации муниципального образования «Вольненское сельское поселение»</t>
  </si>
  <si>
    <t>МО "Вольненское сельское поселение"</t>
  </si>
  <si>
    <t>752</t>
  </si>
  <si>
    <t>Уплата налога на имущество организаций и земельного налога</t>
  </si>
  <si>
    <t xml:space="preserve">Уплата налога </t>
  </si>
  <si>
    <t xml:space="preserve">Администрация муниципального образования "Вольненское сельское поселение" </t>
  </si>
  <si>
    <t>Комплексная программа «Профилактика терроризма и экстремизма на территории муниципального образования «Вольненское сельское поселение» на2017 год</t>
  </si>
  <si>
    <t>Комплексная программа «По противодействию коррупции в муниципальном образовании «Вольненское сельское поселение» на 2017 год.</t>
  </si>
  <si>
    <t>КУЛЬТУРА И КИНЕМАТОГРАФИЯ</t>
  </si>
  <si>
    <t xml:space="preserve">КуЛЬТУРА </t>
  </si>
  <si>
    <t xml:space="preserve">КУЛЬТУРА </t>
  </si>
  <si>
    <t>Реализация иных мероприятий в рамках непрограммных расходов муниципальных органов муниципального образования "Натырбовское сельское поселение»</t>
  </si>
  <si>
    <t>КУЛЬТУРА, КИНЕМАТОГРАФИЯ</t>
  </si>
  <si>
    <t>Культура</t>
  </si>
  <si>
    <t>Резервный фонд администрации муниципального образования "Вольненское сельское поселение»</t>
  </si>
  <si>
    <t>Комплексная программа «об утверждении муниципальной программы  "Профилактика терроризма и экстремизма, минимизация и ликвидация последствий тнрроризма и экстремизма на территории МО №Вольненскоесельское поселение" на 2017г.</t>
  </si>
  <si>
    <t>Комплексная программа «По противодействию коррупции в муниципальном образовании «Вольненскоесельское поселение» на 2018  год.</t>
  </si>
  <si>
    <t>Комплексная программа «об утверждении муниципальной программы "По профилактике правонарушений и обеспечению общественной безопасности на территории МО №Вольненское сельское поселение" на 2018г.</t>
  </si>
  <si>
    <t xml:space="preserve">Распределение бюджетных ассигнований, бюджета муниципального  образования, по целевым статьям ( непрограммным направлениям деятельности), группам видов классификации расходов бюджетов Российской Федерации на 2018 год </t>
  </si>
  <si>
    <t>Ведомственная структура расходов бюджета муниципального  образования «Вольненскоесельское поселение» на 2018год по разделам , подразделам, целевым статьям и видам расходов  классификации расходов бюджетов Российской Федерации</t>
  </si>
  <si>
    <t>Распределение бюджетных ассигнований   бюджета муниципального  образования «Вольненское сельское поселение» по разделам и подразделам  классификации расходов бюджетов Российской Федерации на 2018 год</t>
  </si>
  <si>
    <t>к   Решению Совета народных депутатов</t>
  </si>
  <si>
    <t>к  РешениюСовета народных депутатов</t>
  </si>
  <si>
    <t>к  Решению Совета народных депутатов</t>
  </si>
  <si>
    <t>от25 декабря 2017 г.№13</t>
  </si>
  <si>
    <t>от25 декабря  2017г№13</t>
  </si>
  <si>
    <t>от 25 декабря  2017 г. № 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</si>
</sst>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b/>
      <i/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i/>
      <sz val="11"/>
      <color indexed="40"/>
      <name val="Times New Roman"/>
      <family val="1"/>
    </font>
    <font>
      <sz val="10"/>
      <color indexed="17"/>
      <name val="Arial Cyr"/>
      <family val="2"/>
    </font>
    <font>
      <sz val="11"/>
      <color rgb="FFFF0000"/>
      <name val="Times New Roman"/>
      <family val="1"/>
    </font>
    <font>
      <b/>
      <i/>
      <sz val="11"/>
      <color rgb="FF0099FF"/>
      <name val="Times New Roman"/>
      <family val="1"/>
    </font>
    <font>
      <b/>
      <sz val="11"/>
      <color rgb="FFFF0000"/>
      <name val="Times New Roman"/>
      <family val="1"/>
    </font>
    <font>
      <sz val="10"/>
      <color rgb="FF00B050"/>
      <name val="Arial Cyr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19" fillId="24" borderId="0" xfId="0" applyFont="1" applyFill="1" applyAlignment="1">
      <alignment wrapText="1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right"/>
    </xf>
    <xf numFmtId="0" fontId="20" fillId="24" borderId="0" xfId="0" applyFont="1" applyFill="1" applyAlignment="1">
      <alignment horizontal="righ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23" fillId="0" borderId="0" xfId="0" applyFont="1" applyFill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6" fillId="0" borderId="10" xfId="0" applyNumberFormat="1" applyFont="1" applyBorder="1" applyAlignment="1">
      <alignment wrapText="1"/>
    </xf>
    <xf numFmtId="49" fontId="21" fillId="0" borderId="10" xfId="0" applyNumberFormat="1" applyFont="1" applyBorder="1" applyAlignment="1">
      <alignment horizontal="right"/>
    </xf>
    <xf numFmtId="49" fontId="21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Border="1" applyAlignment="1">
      <alignment wrapText="1"/>
    </xf>
    <xf numFmtId="49" fontId="21" fillId="24" borderId="10" xfId="0" applyNumberFormat="1" applyFont="1" applyFill="1" applyBorder="1" applyAlignment="1">
      <alignment wrapText="1"/>
    </xf>
    <xf numFmtId="49" fontId="26" fillId="0" borderId="10" xfId="0" applyNumberFormat="1" applyFont="1" applyFill="1" applyBorder="1" applyAlignment="1">
      <alignment wrapText="1"/>
    </xf>
    <xf numFmtId="49" fontId="26" fillId="24" borderId="10" xfId="0" applyNumberFormat="1" applyFont="1" applyFill="1" applyBorder="1" applyAlignment="1">
      <alignment wrapText="1"/>
    </xf>
    <xf numFmtId="0" fontId="21" fillId="0" borderId="10" xfId="0" applyFont="1" applyBorder="1" applyAlignment="1">
      <alignment/>
    </xf>
    <xf numFmtId="49" fontId="21" fillId="0" borderId="11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right"/>
    </xf>
    <xf numFmtId="0" fontId="21" fillId="0" borderId="10" xfId="0" applyFont="1" applyBorder="1" applyAlignment="1">
      <alignment wrapText="1"/>
    </xf>
    <xf numFmtId="49" fontId="21" fillId="0" borderId="13" xfId="0" applyNumberFormat="1" applyFont="1" applyBorder="1" applyAlignment="1">
      <alignment horizontal="right"/>
    </xf>
    <xf numFmtId="0" fontId="21" fillId="0" borderId="10" xfId="0" applyFont="1" applyBorder="1" applyAlignment="1">
      <alignment vertical="top" wrapText="1"/>
    </xf>
    <xf numFmtId="0" fontId="21" fillId="0" borderId="10" xfId="0" applyFont="1" applyFill="1" applyBorder="1" applyAlignment="1">
      <alignment wrapText="1"/>
    </xf>
    <xf numFmtId="49" fontId="21" fillId="24" borderId="10" xfId="0" applyNumberFormat="1" applyFont="1" applyFill="1" applyBorder="1" applyAlignment="1">
      <alignment vertical="center" wrapText="1"/>
    </xf>
    <xf numFmtId="49" fontId="21" fillId="24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2" fillId="14" borderId="10" xfId="0" applyFont="1" applyFill="1" applyBorder="1" applyAlignment="1">
      <alignment horizontal="center" vertical="center" wrapText="1"/>
    </xf>
    <xf numFmtId="49" fontId="21" fillId="14" borderId="10" xfId="0" applyNumberFormat="1" applyFont="1" applyFill="1" applyBorder="1" applyAlignment="1">
      <alignment horizontal="center" vertical="center"/>
    </xf>
    <xf numFmtId="49" fontId="21" fillId="14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right"/>
    </xf>
    <xf numFmtId="49" fontId="24" fillId="24" borderId="12" xfId="0" applyNumberFormat="1" applyFont="1" applyFill="1" applyBorder="1" applyAlignment="1">
      <alignment horizontal="right"/>
    </xf>
    <xf numFmtId="0" fontId="29" fillId="24" borderId="0" xfId="0" applyFont="1" applyFill="1" applyAlignment="1">
      <alignment/>
    </xf>
    <xf numFmtId="0" fontId="29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vertical="top" wrapText="1"/>
    </xf>
    <xf numFmtId="49" fontId="24" fillId="0" borderId="10" xfId="0" applyNumberFormat="1" applyFont="1" applyBorder="1" applyAlignment="1">
      <alignment horizontal="center" wrapText="1"/>
    </xf>
    <xf numFmtId="49" fontId="21" fillId="0" borderId="0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19" fillId="24" borderId="0" xfId="0" applyFont="1" applyFill="1" applyAlignment="1">
      <alignment/>
    </xf>
    <xf numFmtId="49" fontId="21" fillId="0" borderId="10" xfId="0" applyNumberFormat="1" applyFont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right"/>
    </xf>
    <xf numFmtId="49" fontId="23" fillId="0" borderId="11" xfId="0" applyNumberFormat="1" applyFont="1" applyBorder="1" applyAlignment="1">
      <alignment horizontal="right"/>
    </xf>
    <xf numFmtId="49" fontId="23" fillId="0" borderId="12" xfId="0" applyNumberFormat="1" applyFont="1" applyBorder="1" applyAlignment="1">
      <alignment horizontal="right"/>
    </xf>
    <xf numFmtId="49" fontId="23" fillId="24" borderId="12" xfId="0" applyNumberFormat="1" applyFont="1" applyFill="1" applyBorder="1" applyAlignment="1">
      <alignment horizontal="right"/>
    </xf>
    <xf numFmtId="49" fontId="23" fillId="0" borderId="10" xfId="0" applyNumberFormat="1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right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wrapText="1"/>
    </xf>
    <xf numFmtId="49" fontId="23" fillId="0" borderId="13" xfId="0" applyNumberFormat="1" applyFont="1" applyBorder="1" applyAlignment="1">
      <alignment horizontal="right"/>
    </xf>
    <xf numFmtId="49" fontId="31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/>
    </xf>
    <xf numFmtId="49" fontId="23" fillId="0" borderId="10" xfId="0" applyNumberFormat="1" applyFont="1" applyBorder="1" applyAlignment="1">
      <alignment wrapText="1"/>
    </xf>
    <xf numFmtId="0" fontId="47" fillId="0" borderId="0" xfId="0" applyFont="1" applyBorder="1" applyAlignment="1">
      <alignment horizontal="right"/>
    </xf>
    <xf numFmtId="168" fontId="48" fillId="0" borderId="10" xfId="0" applyNumberFormat="1" applyFont="1" applyFill="1" applyBorder="1" applyAlignment="1">
      <alignment/>
    </xf>
    <xf numFmtId="168" fontId="28" fillId="0" borderId="10" xfId="0" applyNumberFormat="1" applyFont="1" applyFill="1" applyBorder="1" applyAlignment="1">
      <alignment/>
    </xf>
    <xf numFmtId="168" fontId="21" fillId="0" borderId="10" xfId="0" applyNumberFormat="1" applyFont="1" applyFill="1" applyBorder="1" applyAlignment="1">
      <alignment/>
    </xf>
    <xf numFmtId="168" fontId="28" fillId="24" borderId="10" xfId="0" applyNumberFormat="1" applyFont="1" applyFill="1" applyBorder="1" applyAlignment="1">
      <alignment/>
    </xf>
    <xf numFmtId="168" fontId="28" fillId="24" borderId="12" xfId="0" applyNumberFormat="1" applyFont="1" applyFill="1" applyBorder="1" applyAlignment="1">
      <alignment/>
    </xf>
    <xf numFmtId="168" fontId="21" fillId="24" borderId="12" xfId="0" applyNumberFormat="1" applyFont="1" applyFill="1" applyBorder="1" applyAlignment="1">
      <alignment/>
    </xf>
    <xf numFmtId="168" fontId="48" fillId="24" borderId="12" xfId="0" applyNumberFormat="1" applyFont="1" applyFill="1" applyBorder="1" applyAlignment="1">
      <alignment/>
    </xf>
    <xf numFmtId="168" fontId="21" fillId="24" borderId="10" xfId="0" applyNumberFormat="1" applyFont="1" applyFill="1" applyBorder="1" applyAlignment="1">
      <alignment/>
    </xf>
    <xf numFmtId="168" fontId="47" fillId="0" borderId="10" xfId="0" applyNumberFormat="1" applyFont="1" applyFill="1" applyBorder="1" applyAlignment="1">
      <alignment/>
    </xf>
    <xf numFmtId="168" fontId="22" fillId="14" borderId="10" xfId="0" applyNumberFormat="1" applyFont="1" applyFill="1" applyBorder="1" applyAlignment="1">
      <alignment horizontal="right" vertical="center" wrapText="1"/>
    </xf>
    <xf numFmtId="168" fontId="21" fillId="0" borderId="12" xfId="0" applyNumberFormat="1" applyFont="1" applyFill="1" applyBorder="1" applyAlignment="1">
      <alignment/>
    </xf>
    <xf numFmtId="49" fontId="21" fillId="25" borderId="14" xfId="0" applyNumberFormat="1" applyFont="1" applyFill="1" applyBorder="1" applyAlignment="1">
      <alignment horizontal="right"/>
    </xf>
    <xf numFmtId="49" fontId="21" fillId="0" borderId="14" xfId="0" applyNumberFormat="1" applyFont="1" applyBorder="1" applyAlignment="1">
      <alignment horizontal="right"/>
    </xf>
    <xf numFmtId="49" fontId="21" fillId="0" borderId="14" xfId="0" applyNumberFormat="1" applyFont="1" applyFill="1" applyBorder="1" applyAlignment="1">
      <alignment horizontal="right"/>
    </xf>
    <xf numFmtId="0" fontId="32" fillId="14" borderId="10" xfId="0" applyFont="1" applyFill="1" applyBorder="1" applyAlignment="1">
      <alignment horizontal="center" vertical="center" wrapText="1"/>
    </xf>
    <xf numFmtId="49" fontId="33" fillId="14" borderId="10" xfId="0" applyNumberFormat="1" applyFont="1" applyFill="1" applyBorder="1" applyAlignment="1">
      <alignment horizontal="center" vertical="center"/>
    </xf>
    <xf numFmtId="49" fontId="33" fillId="14" borderId="10" xfId="0" applyNumberFormat="1" applyFont="1" applyFill="1" applyBorder="1" applyAlignment="1">
      <alignment horizontal="center" vertical="center" wrapText="1"/>
    </xf>
    <xf numFmtId="168" fontId="34" fillId="14" borderId="10" xfId="0" applyNumberFormat="1" applyFont="1" applyFill="1" applyBorder="1" applyAlignment="1">
      <alignment horizontal="right" vertical="center" wrapText="1"/>
    </xf>
    <xf numFmtId="168" fontId="21" fillId="26" borderId="10" xfId="0" applyNumberFormat="1" applyFont="1" applyFill="1" applyBorder="1" applyAlignment="1">
      <alignment/>
    </xf>
    <xf numFmtId="49" fontId="23" fillId="0" borderId="0" xfId="0" applyNumberFormat="1" applyFont="1" applyBorder="1" applyAlignment="1">
      <alignment horizontal="right"/>
    </xf>
    <xf numFmtId="0" fontId="19" fillId="0" borderId="0" xfId="0" applyNumberFormat="1" applyFont="1" applyAlignment="1">
      <alignment/>
    </xf>
    <xf numFmtId="168" fontId="49" fillId="0" borderId="10" xfId="0" applyNumberFormat="1" applyFont="1" applyFill="1" applyBorder="1" applyAlignment="1">
      <alignment/>
    </xf>
    <xf numFmtId="0" fontId="37" fillId="0" borderId="14" xfId="0" applyFont="1" applyFill="1" applyBorder="1" applyAlignment="1">
      <alignment horizontal="left" wrapText="1"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169" fontId="37" fillId="0" borderId="14" xfId="0" applyNumberFormat="1" applyFont="1" applyBorder="1" applyAlignment="1">
      <alignment/>
    </xf>
    <xf numFmtId="0" fontId="41" fillId="0" borderId="10" xfId="0" applyFont="1" applyBorder="1" applyAlignment="1">
      <alignment wrapText="1"/>
    </xf>
    <xf numFmtId="49" fontId="41" fillId="0" borderId="14" xfId="0" applyNumberFormat="1" applyFont="1" applyBorder="1" applyAlignment="1">
      <alignment horizontal="right"/>
    </xf>
    <xf numFmtId="49" fontId="42" fillId="24" borderId="12" xfId="0" applyNumberFormat="1" applyFont="1" applyFill="1" applyBorder="1" applyAlignment="1">
      <alignment horizontal="right"/>
    </xf>
    <xf numFmtId="168" fontId="41" fillId="24" borderId="12" xfId="0" applyNumberFormat="1" applyFont="1" applyFill="1" applyBorder="1" applyAlignment="1">
      <alignment/>
    </xf>
    <xf numFmtId="0" fontId="41" fillId="0" borderId="10" xfId="0" applyFont="1" applyBorder="1" applyAlignment="1">
      <alignment vertical="top" wrapText="1"/>
    </xf>
    <xf numFmtId="49" fontId="41" fillId="24" borderId="10" xfId="0" applyNumberFormat="1" applyFont="1" applyFill="1" applyBorder="1" applyAlignment="1">
      <alignment horizontal="right"/>
    </xf>
    <xf numFmtId="168" fontId="41" fillId="24" borderId="10" xfId="0" applyNumberFormat="1" applyFont="1" applyFill="1" applyBorder="1" applyAlignment="1">
      <alignment/>
    </xf>
    <xf numFmtId="49" fontId="41" fillId="0" borderId="10" xfId="0" applyNumberFormat="1" applyFont="1" applyFill="1" applyBorder="1" applyAlignment="1">
      <alignment vertical="top" wrapText="1"/>
    </xf>
    <xf numFmtId="49" fontId="41" fillId="24" borderId="10" xfId="0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41" fillId="0" borderId="10" xfId="0" applyNumberFormat="1" applyFont="1" applyBorder="1" applyAlignment="1">
      <alignment horizontal="right"/>
    </xf>
    <xf numFmtId="168" fontId="41" fillId="0" borderId="10" xfId="0" applyNumberFormat="1" applyFont="1" applyFill="1" applyBorder="1" applyAlignment="1">
      <alignment/>
    </xf>
    <xf numFmtId="49" fontId="41" fillId="0" borderId="10" xfId="0" applyNumberFormat="1" applyFont="1" applyBorder="1" applyAlignment="1">
      <alignment wrapText="1"/>
    </xf>
    <xf numFmtId="49" fontId="41" fillId="0" borderId="16" xfId="0" applyNumberFormat="1" applyFont="1" applyFill="1" applyBorder="1" applyAlignment="1">
      <alignment vertical="top" wrapText="1"/>
    </xf>
    <xf numFmtId="49" fontId="41" fillId="0" borderId="17" xfId="0" applyNumberFormat="1" applyFont="1" applyBorder="1" applyAlignment="1">
      <alignment horizontal="right"/>
    </xf>
    <xf numFmtId="49" fontId="2" fillId="24" borderId="10" xfId="0" applyNumberFormat="1" applyFont="1" applyFill="1" applyBorder="1" applyAlignment="1">
      <alignment wrapText="1"/>
    </xf>
    <xf numFmtId="49" fontId="41" fillId="24" borderId="12" xfId="0" applyNumberFormat="1" applyFont="1" applyFill="1" applyBorder="1" applyAlignment="1">
      <alignment horizontal="right"/>
    </xf>
    <xf numFmtId="49" fontId="41" fillId="24" borderId="16" xfId="0" applyNumberFormat="1" applyFont="1" applyFill="1" applyBorder="1" applyAlignment="1">
      <alignment wrapText="1"/>
    </xf>
    <xf numFmtId="49" fontId="41" fillId="0" borderId="16" xfId="0" applyNumberFormat="1" applyFont="1" applyBorder="1" applyAlignment="1">
      <alignment horizontal="right"/>
    </xf>
    <xf numFmtId="168" fontId="41" fillId="24" borderId="18" xfId="0" applyNumberFormat="1" applyFont="1" applyFill="1" applyBorder="1" applyAlignment="1">
      <alignment/>
    </xf>
    <xf numFmtId="49" fontId="40" fillId="27" borderId="14" xfId="0" applyNumberFormat="1" applyFont="1" applyFill="1" applyBorder="1" applyAlignment="1">
      <alignment wrapText="1"/>
    </xf>
    <xf numFmtId="49" fontId="40" fillId="27" borderId="14" xfId="0" applyNumberFormat="1" applyFont="1" applyFill="1" applyBorder="1" applyAlignment="1">
      <alignment horizontal="right"/>
    </xf>
    <xf numFmtId="168" fontId="40" fillId="27" borderId="14" xfId="0" applyNumberFormat="1" applyFont="1" applyFill="1" applyBorder="1" applyAlignment="1">
      <alignment/>
    </xf>
    <xf numFmtId="49" fontId="41" fillId="0" borderId="12" xfId="0" applyNumberFormat="1" applyFont="1" applyBorder="1" applyAlignment="1">
      <alignment wrapText="1"/>
    </xf>
    <xf numFmtId="49" fontId="41" fillId="0" borderId="19" xfId="0" applyNumberFormat="1" applyFont="1" applyBorder="1" applyAlignment="1">
      <alignment horizontal="right"/>
    </xf>
    <xf numFmtId="49" fontId="41" fillId="0" borderId="12" xfId="0" applyNumberFormat="1" applyFont="1" applyBorder="1" applyAlignment="1">
      <alignment horizontal="right"/>
    </xf>
    <xf numFmtId="168" fontId="41" fillId="0" borderId="12" xfId="0" applyNumberFormat="1" applyFont="1" applyFill="1" applyBorder="1" applyAlignment="1">
      <alignment/>
    </xf>
    <xf numFmtId="0" fontId="38" fillId="0" borderId="10" xfId="0" applyFont="1" applyFill="1" applyBorder="1" applyAlignment="1">
      <alignment wrapText="1"/>
    </xf>
    <xf numFmtId="49" fontId="41" fillId="0" borderId="10" xfId="0" applyNumberFormat="1" applyFont="1" applyFill="1" applyBorder="1" applyAlignment="1">
      <alignment horizontal="right"/>
    </xf>
    <xf numFmtId="49" fontId="38" fillId="0" borderId="10" xfId="0" applyNumberFormat="1" applyFont="1" applyFill="1" applyBorder="1" applyAlignment="1">
      <alignment horizontal="right"/>
    </xf>
    <xf numFmtId="168" fontId="39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 wrapText="1"/>
    </xf>
    <xf numFmtId="0" fontId="39" fillId="0" borderId="16" xfId="0" applyFont="1" applyFill="1" applyBorder="1" applyAlignment="1">
      <alignment wrapText="1"/>
    </xf>
    <xf numFmtId="168" fontId="38" fillId="0" borderId="10" xfId="0" applyNumberFormat="1" applyFont="1" applyFill="1" applyBorder="1" applyAlignment="1">
      <alignment/>
    </xf>
    <xf numFmtId="49" fontId="41" fillId="28" borderId="14" xfId="0" applyNumberFormat="1" applyFont="1" applyFill="1" applyBorder="1" applyAlignment="1">
      <alignment horizontal="right"/>
    </xf>
    <xf numFmtId="0" fontId="40" fillId="0" borderId="10" xfId="0" applyFont="1" applyFill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right"/>
    </xf>
    <xf numFmtId="168" fontId="40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vertical="center" wrapText="1"/>
    </xf>
    <xf numFmtId="49" fontId="40" fillId="0" borderId="10" xfId="0" applyNumberFormat="1" applyFont="1" applyFill="1" applyBorder="1" applyAlignment="1">
      <alignment vertical="top" wrapText="1"/>
    </xf>
    <xf numFmtId="49" fontId="40" fillId="0" borderId="12" xfId="0" applyNumberFormat="1" applyFont="1" applyBorder="1" applyAlignment="1">
      <alignment horizontal="right"/>
    </xf>
    <xf numFmtId="49" fontId="40" fillId="24" borderId="12" xfId="0" applyNumberFormat="1" applyFont="1" applyFill="1" applyBorder="1" applyAlignment="1">
      <alignment horizontal="right"/>
    </xf>
    <xf numFmtId="168" fontId="40" fillId="24" borderId="12" xfId="0" applyNumberFormat="1" applyFont="1" applyFill="1" applyBorder="1" applyAlignment="1">
      <alignment/>
    </xf>
    <xf numFmtId="49" fontId="41" fillId="24" borderId="10" xfId="0" applyNumberFormat="1" applyFont="1" applyFill="1" applyBorder="1" applyAlignment="1">
      <alignment vertical="center" wrapText="1"/>
    </xf>
    <xf numFmtId="49" fontId="0" fillId="0" borderId="14" xfId="0" applyNumberFormat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wrapText="1"/>
    </xf>
    <xf numFmtId="49" fontId="44" fillId="0" borderId="10" xfId="0" applyNumberFormat="1" applyFont="1" applyFill="1" applyBorder="1" applyAlignment="1">
      <alignment horizontal="right"/>
    </xf>
    <xf numFmtId="49" fontId="40" fillId="0" borderId="10" xfId="0" applyNumberFormat="1" applyFont="1" applyFill="1" applyBorder="1" applyAlignment="1">
      <alignment horizontal="right"/>
    </xf>
    <xf numFmtId="49" fontId="41" fillId="0" borderId="14" xfId="0" applyNumberFormat="1" applyFont="1" applyFill="1" applyBorder="1" applyAlignment="1">
      <alignment horizontal="right"/>
    </xf>
    <xf numFmtId="0" fontId="41" fillId="0" borderId="0" xfId="0" applyFont="1" applyAlignment="1">
      <alignment/>
    </xf>
    <xf numFmtId="0" fontId="41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50" fillId="0" borderId="0" xfId="0" applyFont="1" applyAlignment="1">
      <alignment/>
    </xf>
    <xf numFmtId="49" fontId="40" fillId="29" borderId="12" xfId="0" applyNumberFormat="1" applyFont="1" applyFill="1" applyBorder="1" applyAlignment="1">
      <alignment vertical="top" wrapText="1"/>
    </xf>
    <xf numFmtId="49" fontId="22" fillId="30" borderId="10" xfId="0" applyNumberFormat="1" applyFont="1" applyFill="1" applyBorder="1" applyAlignment="1">
      <alignment wrapText="1"/>
    </xf>
    <xf numFmtId="49" fontId="22" fillId="30" borderId="10" xfId="0" applyNumberFormat="1" applyFont="1" applyFill="1" applyBorder="1" applyAlignment="1">
      <alignment horizontal="right"/>
    </xf>
    <xf numFmtId="168" fontId="22" fillId="30" borderId="10" xfId="0" applyNumberFormat="1" applyFont="1" applyFill="1" applyBorder="1" applyAlignment="1">
      <alignment/>
    </xf>
    <xf numFmtId="49" fontId="22" fillId="30" borderId="11" xfId="0" applyNumberFormat="1" applyFont="1" applyFill="1" applyBorder="1" applyAlignment="1">
      <alignment horizontal="right"/>
    </xf>
    <xf numFmtId="49" fontId="29" fillId="30" borderId="12" xfId="0" applyNumberFormat="1" applyFont="1" applyFill="1" applyBorder="1" applyAlignment="1">
      <alignment horizontal="right"/>
    </xf>
    <xf numFmtId="168" fontId="22" fillId="30" borderId="12" xfId="0" applyNumberFormat="1" applyFont="1" applyFill="1" applyBorder="1" applyAlignment="1">
      <alignment/>
    </xf>
    <xf numFmtId="49" fontId="22" fillId="30" borderId="10" xfId="0" applyNumberFormat="1" applyFont="1" applyFill="1" applyBorder="1" applyAlignment="1">
      <alignment vertical="top" wrapText="1"/>
    </xf>
    <xf numFmtId="49" fontId="22" fillId="30" borderId="13" xfId="0" applyNumberFormat="1" applyFont="1" applyFill="1" applyBorder="1" applyAlignment="1">
      <alignment horizontal="right"/>
    </xf>
    <xf numFmtId="49" fontId="22" fillId="30" borderId="10" xfId="0" applyNumberFormat="1" applyFont="1" applyFill="1" applyBorder="1" applyAlignment="1">
      <alignment vertical="center" wrapText="1"/>
    </xf>
    <xf numFmtId="49" fontId="24" fillId="30" borderId="10" xfId="0" applyNumberFormat="1" applyFont="1" applyFill="1" applyBorder="1" applyAlignment="1">
      <alignment vertical="center" wrapText="1"/>
    </xf>
    <xf numFmtId="49" fontId="24" fillId="30" borderId="10" xfId="0" applyNumberFormat="1" applyFont="1" applyFill="1" applyBorder="1" applyAlignment="1">
      <alignment horizontal="right"/>
    </xf>
    <xf numFmtId="0" fontId="22" fillId="30" borderId="10" xfId="0" applyFont="1" applyFill="1" applyBorder="1" applyAlignment="1">
      <alignment wrapText="1"/>
    </xf>
    <xf numFmtId="49" fontId="38" fillId="30" borderId="10" xfId="0" applyNumberFormat="1" applyFont="1" applyFill="1" applyBorder="1" applyAlignment="1">
      <alignment wrapText="1"/>
    </xf>
    <xf numFmtId="49" fontId="39" fillId="30" borderId="12" xfId="0" applyNumberFormat="1" applyFont="1" applyFill="1" applyBorder="1" applyAlignment="1">
      <alignment horizontal="right"/>
    </xf>
    <xf numFmtId="168" fontId="38" fillId="30" borderId="12" xfId="0" applyNumberFormat="1" applyFont="1" applyFill="1" applyBorder="1" applyAlignment="1">
      <alignment/>
    </xf>
    <xf numFmtId="0" fontId="40" fillId="29" borderId="10" xfId="0" applyFont="1" applyFill="1" applyBorder="1" applyAlignment="1">
      <alignment/>
    </xf>
    <xf numFmtId="49" fontId="40" fillId="29" borderId="12" xfId="0" applyNumberFormat="1" applyFont="1" applyFill="1" applyBorder="1" applyAlignment="1">
      <alignment horizontal="right"/>
    </xf>
    <xf numFmtId="49" fontId="40" fillId="31" borderId="12" xfId="0" applyNumberFormat="1" applyFont="1" applyFill="1" applyBorder="1" applyAlignment="1">
      <alignment horizontal="right"/>
    </xf>
    <xf numFmtId="168" fontId="40" fillId="31" borderId="12" xfId="0" applyNumberFormat="1" applyFont="1" applyFill="1" applyBorder="1" applyAlignment="1">
      <alignment/>
    </xf>
    <xf numFmtId="49" fontId="43" fillId="29" borderId="10" xfId="0" applyNumberFormat="1" applyFont="1" applyFill="1" applyBorder="1" applyAlignment="1">
      <alignment wrapText="1"/>
    </xf>
    <xf numFmtId="49" fontId="40" fillId="29" borderId="10" xfId="0" applyNumberFormat="1" applyFont="1" applyFill="1" applyBorder="1" applyAlignment="1">
      <alignment horizontal="right"/>
    </xf>
    <xf numFmtId="168" fontId="40" fillId="29" borderId="10" xfId="0" applyNumberFormat="1" applyFont="1" applyFill="1" applyBorder="1" applyAlignment="1">
      <alignment/>
    </xf>
    <xf numFmtId="49" fontId="40" fillId="29" borderId="10" xfId="0" applyNumberFormat="1" applyFont="1" applyFill="1" applyBorder="1" applyAlignment="1">
      <alignment vertical="top" wrapText="1"/>
    </xf>
    <xf numFmtId="49" fontId="2" fillId="31" borderId="10" xfId="0" applyNumberFormat="1" applyFont="1" applyFill="1" applyBorder="1" applyAlignment="1">
      <alignment wrapText="1"/>
    </xf>
    <xf numFmtId="49" fontId="41" fillId="29" borderId="14" xfId="0" applyNumberFormat="1" applyFont="1" applyFill="1" applyBorder="1" applyAlignment="1">
      <alignment horizontal="right"/>
    </xf>
    <xf numFmtId="49" fontId="41" fillId="31" borderId="10" xfId="0" applyNumberFormat="1" applyFont="1" applyFill="1" applyBorder="1" applyAlignment="1">
      <alignment horizontal="right"/>
    </xf>
    <xf numFmtId="168" fontId="41" fillId="31" borderId="10" xfId="0" applyNumberFormat="1" applyFont="1" applyFill="1" applyBorder="1" applyAlignment="1">
      <alignment/>
    </xf>
    <xf numFmtId="0" fontId="38" fillId="30" borderId="10" xfId="0" applyFont="1" applyFill="1" applyBorder="1" applyAlignment="1">
      <alignment wrapText="1"/>
    </xf>
    <xf numFmtId="49" fontId="38" fillId="30" borderId="10" xfId="0" applyNumberFormat="1" applyFont="1" applyFill="1" applyBorder="1" applyAlignment="1">
      <alignment horizontal="right"/>
    </xf>
    <xf numFmtId="168" fontId="38" fillId="30" borderId="10" xfId="0" applyNumberFormat="1" applyFont="1" applyFill="1" applyBorder="1" applyAlignment="1">
      <alignment/>
    </xf>
    <xf numFmtId="49" fontId="43" fillId="29" borderId="12" xfId="0" applyNumberFormat="1" applyFont="1" applyFill="1" applyBorder="1" applyAlignment="1">
      <alignment wrapText="1"/>
    </xf>
    <xf numFmtId="49" fontId="38" fillId="30" borderId="10" xfId="0" applyNumberFormat="1" applyFont="1" applyFill="1" applyBorder="1" applyAlignment="1">
      <alignment vertical="center" wrapText="1"/>
    </xf>
    <xf numFmtId="49" fontId="42" fillId="30" borderId="10" xfId="0" applyNumberFormat="1" applyFont="1" applyFill="1" applyBorder="1" applyAlignment="1">
      <alignment vertical="center" wrapText="1"/>
    </xf>
    <xf numFmtId="49" fontId="42" fillId="30" borderId="10" xfId="0" applyNumberFormat="1" applyFont="1" applyFill="1" applyBorder="1" applyAlignment="1">
      <alignment horizontal="right"/>
    </xf>
    <xf numFmtId="168" fontId="42" fillId="30" borderId="10" xfId="0" applyNumberFormat="1" applyFont="1" applyFill="1" applyBorder="1" applyAlignment="1">
      <alignment/>
    </xf>
    <xf numFmtId="49" fontId="38" fillId="30" borderId="10" xfId="0" applyNumberFormat="1" applyFont="1" applyFill="1" applyBorder="1" applyAlignment="1">
      <alignment vertical="top" wrapText="1"/>
    </xf>
    <xf numFmtId="49" fontId="38" fillId="30" borderId="12" xfId="0" applyNumberFormat="1" applyFont="1" applyFill="1" applyBorder="1" applyAlignment="1">
      <alignment horizontal="right"/>
    </xf>
    <xf numFmtId="49" fontId="24" fillId="29" borderId="10" xfId="0" applyNumberFormat="1" applyFont="1" applyFill="1" applyBorder="1" applyAlignment="1">
      <alignment horizontal="center" wrapText="1"/>
    </xf>
    <xf numFmtId="168" fontId="25" fillId="30" borderId="10" xfId="0" applyNumberFormat="1" applyFont="1" applyFill="1" applyBorder="1" applyAlignment="1">
      <alignment/>
    </xf>
    <xf numFmtId="168" fontId="25" fillId="30" borderId="12" xfId="0" applyNumberFormat="1" applyFont="1" applyFill="1" applyBorder="1" applyAlignment="1">
      <alignment/>
    </xf>
    <xf numFmtId="168" fontId="27" fillId="30" borderId="10" xfId="0" applyNumberFormat="1" applyFont="1" applyFill="1" applyBorder="1" applyAlignment="1">
      <alignment/>
    </xf>
    <xf numFmtId="0" fontId="2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74.625" style="1" customWidth="1"/>
    <col min="2" max="2" width="4.00390625" style="2" customWidth="1"/>
    <col min="3" max="3" width="5.25390625" style="2" customWidth="1"/>
    <col min="4" max="4" width="12.875" style="3" customWidth="1"/>
    <col min="5" max="5" width="12.625" style="0" customWidth="1"/>
  </cols>
  <sheetData>
    <row r="1" spans="1:5" ht="15">
      <c r="A1" s="4"/>
      <c r="B1" s="5"/>
      <c r="C1" s="6"/>
      <c r="D1" s="7" t="s">
        <v>67</v>
      </c>
      <c r="E1" s="2"/>
    </row>
    <row r="2" spans="1:5" ht="15" customHeight="1">
      <c r="A2" s="8"/>
      <c r="B2" s="5"/>
      <c r="C2" s="9"/>
      <c r="D2" s="10" t="s">
        <v>122</v>
      </c>
      <c r="E2" s="11"/>
    </row>
    <row r="3" spans="1:5" ht="15" customHeight="1">
      <c r="A3" s="8"/>
      <c r="B3" s="5"/>
      <c r="C3" s="9"/>
      <c r="D3" s="10" t="s">
        <v>100</v>
      </c>
      <c r="E3" s="11"/>
    </row>
    <row r="4" spans="1:5" ht="15" customHeight="1">
      <c r="A4" s="8"/>
      <c r="B4" s="5"/>
      <c r="C4" s="9"/>
      <c r="D4" s="68" t="s">
        <v>123</v>
      </c>
      <c r="E4" s="11"/>
    </row>
    <row r="5" spans="1:5" ht="15" customHeight="1">
      <c r="A5" s="8"/>
      <c r="B5" s="5"/>
      <c r="C5" s="9"/>
      <c r="D5" s="10"/>
      <c r="E5" s="11"/>
    </row>
    <row r="6" spans="1:4" ht="54" customHeight="1">
      <c r="A6" s="191" t="s">
        <v>119</v>
      </c>
      <c r="B6" s="191"/>
      <c r="C6" s="191"/>
      <c r="D6" s="191"/>
    </row>
    <row r="7" spans="1:4" ht="15">
      <c r="A7" s="14"/>
      <c r="B7" s="6"/>
      <c r="C7" s="6"/>
      <c r="D7" s="15" t="s">
        <v>68</v>
      </c>
    </row>
    <row r="8" spans="1:4" s="20" customFormat="1" ht="14.25">
      <c r="A8" s="16" t="s">
        <v>0</v>
      </c>
      <c r="B8" s="17" t="s">
        <v>1</v>
      </c>
      <c r="C8" s="18" t="s">
        <v>2</v>
      </c>
      <c r="D8" s="19" t="s">
        <v>3</v>
      </c>
    </row>
    <row r="9" spans="1:4" ht="15.75">
      <c r="A9" s="150" t="s">
        <v>4</v>
      </c>
      <c r="B9" s="151" t="s">
        <v>5</v>
      </c>
      <c r="C9" s="151"/>
      <c r="D9" s="152">
        <f>D10+D11+D12+D13</f>
        <v>3544.8</v>
      </c>
    </row>
    <row r="10" spans="1:4" ht="30">
      <c r="A10" s="21" t="s">
        <v>6</v>
      </c>
      <c r="B10" s="22" t="s">
        <v>5</v>
      </c>
      <c r="C10" s="22" t="s">
        <v>7</v>
      </c>
      <c r="D10" s="70">
        <v>649.2</v>
      </c>
    </row>
    <row r="11" spans="1:4" ht="45">
      <c r="A11" s="23" t="s">
        <v>10</v>
      </c>
      <c r="B11" s="22" t="s">
        <v>5</v>
      </c>
      <c r="C11" s="22" t="s">
        <v>11</v>
      </c>
      <c r="D11" s="70">
        <v>2515.6</v>
      </c>
    </row>
    <row r="12" spans="1:4" ht="15">
      <c r="A12" s="24" t="s">
        <v>14</v>
      </c>
      <c r="B12" s="22" t="s">
        <v>5</v>
      </c>
      <c r="C12" s="22" t="s">
        <v>15</v>
      </c>
      <c r="D12" s="70">
        <f>'Ведомствен 2018'!G21</f>
        <v>10</v>
      </c>
    </row>
    <row r="13" spans="1:4" ht="15">
      <c r="A13" s="23" t="s">
        <v>16</v>
      </c>
      <c r="B13" s="22" t="s">
        <v>5</v>
      </c>
      <c r="C13" s="22" t="s">
        <v>17</v>
      </c>
      <c r="D13" s="70">
        <v>370</v>
      </c>
    </row>
    <row r="14" spans="1:4" ht="15.75">
      <c r="A14" s="150" t="s">
        <v>22</v>
      </c>
      <c r="B14" s="153" t="s">
        <v>7</v>
      </c>
      <c r="C14" s="154"/>
      <c r="D14" s="155">
        <f>D15</f>
        <v>162.7</v>
      </c>
    </row>
    <row r="15" spans="1:4" ht="15">
      <c r="A15" s="28" t="s">
        <v>23</v>
      </c>
      <c r="B15" s="29" t="s">
        <v>7</v>
      </c>
      <c r="C15" s="30" t="s">
        <v>24</v>
      </c>
      <c r="D15" s="73">
        <v>162.7</v>
      </c>
    </row>
    <row r="16" spans="1:4" ht="31.5">
      <c r="A16" s="156" t="s">
        <v>27</v>
      </c>
      <c r="B16" s="157" t="s">
        <v>24</v>
      </c>
      <c r="C16" s="151"/>
      <c r="D16" s="152">
        <f>D17+D18</f>
        <v>100</v>
      </c>
    </row>
    <row r="17" spans="1:4" ht="30">
      <c r="A17" s="21" t="s">
        <v>28</v>
      </c>
      <c r="B17" s="22" t="s">
        <v>24</v>
      </c>
      <c r="C17" s="22" t="s">
        <v>29</v>
      </c>
      <c r="D17" s="70">
        <f>'Ведомствен 2018'!G40</f>
        <v>50</v>
      </c>
    </row>
    <row r="18" spans="1:4" ht="30">
      <c r="A18" s="34" t="s">
        <v>32</v>
      </c>
      <c r="B18" s="32" t="s">
        <v>24</v>
      </c>
      <c r="C18" s="22" t="s">
        <v>33</v>
      </c>
      <c r="D18" s="70">
        <f>'Ведомствен 2018'!G44</f>
        <v>50</v>
      </c>
    </row>
    <row r="19" spans="1:4" ht="15.75">
      <c r="A19" s="150" t="s">
        <v>35</v>
      </c>
      <c r="B19" s="153" t="s">
        <v>11</v>
      </c>
      <c r="C19" s="154"/>
      <c r="D19" s="155">
        <v>1514.5</v>
      </c>
    </row>
    <row r="20" spans="1:4" ht="15">
      <c r="A20" s="23" t="s">
        <v>36</v>
      </c>
      <c r="B20" s="29" t="s">
        <v>11</v>
      </c>
      <c r="C20" s="30" t="s">
        <v>29</v>
      </c>
      <c r="D20" s="73">
        <v>1514.5</v>
      </c>
    </row>
    <row r="21" spans="1:4" ht="15.75">
      <c r="A21" s="158" t="s">
        <v>38</v>
      </c>
      <c r="B21" s="151" t="s">
        <v>39</v>
      </c>
      <c r="C21" s="151"/>
      <c r="D21" s="152">
        <v>530.1</v>
      </c>
    </row>
    <row r="22" spans="1:4" ht="15">
      <c r="A22" s="37" t="s">
        <v>40</v>
      </c>
      <c r="B22" s="22" t="s">
        <v>39</v>
      </c>
      <c r="C22" s="22" t="s">
        <v>24</v>
      </c>
      <c r="D22" s="77">
        <v>530.1</v>
      </c>
    </row>
    <row r="23" spans="1:4" ht="15.75">
      <c r="A23" s="159" t="s">
        <v>107</v>
      </c>
      <c r="B23" s="160" t="s">
        <v>65</v>
      </c>
      <c r="C23" s="160"/>
      <c r="D23" s="155">
        <f>D24</f>
        <v>471.2</v>
      </c>
    </row>
    <row r="24" spans="1:4" ht="15">
      <c r="A24" s="55" t="s">
        <v>109</v>
      </c>
      <c r="B24" s="22" t="s">
        <v>65</v>
      </c>
      <c r="C24" s="22" t="s">
        <v>5</v>
      </c>
      <c r="D24" s="77">
        <v>471.2</v>
      </c>
    </row>
    <row r="25" spans="1:4" ht="15.75">
      <c r="A25" s="161" t="s">
        <v>44</v>
      </c>
      <c r="B25" s="151" t="s">
        <v>45</v>
      </c>
      <c r="C25" s="151"/>
      <c r="D25" s="152">
        <f>D26+D27</f>
        <v>434.5</v>
      </c>
    </row>
    <row r="26" spans="1:4" ht="15">
      <c r="A26" s="23" t="s">
        <v>46</v>
      </c>
      <c r="B26" s="39" t="s">
        <v>45</v>
      </c>
      <c r="C26" s="39" t="s">
        <v>5</v>
      </c>
      <c r="D26" s="70">
        <v>404.5</v>
      </c>
    </row>
    <row r="27" spans="1:4" ht="15">
      <c r="A27" s="23" t="s">
        <v>48</v>
      </c>
      <c r="B27" s="39" t="s">
        <v>45</v>
      </c>
      <c r="C27" s="39" t="s">
        <v>24</v>
      </c>
      <c r="D27" s="70">
        <v>30</v>
      </c>
    </row>
    <row r="28" spans="1:4" ht="15.75">
      <c r="A28" s="41" t="s">
        <v>51</v>
      </c>
      <c r="B28" s="42"/>
      <c r="C28" s="43"/>
      <c r="D28" s="78">
        <v>6757.8</v>
      </c>
    </row>
  </sheetData>
  <sheetProtection selectLockedCells="1" selectUnlockedCells="1"/>
  <mergeCells count="1">
    <mergeCell ref="A6:D6"/>
  </mergeCells>
  <printOptions/>
  <pageMargins left="0.9055118110236221" right="0.31496062992125984" top="0.7480314960629921" bottom="0.35433070866141736" header="0.5118110236220472" footer="0.5118110236220472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74.625" style="1" customWidth="1"/>
    <col min="2" max="2" width="11.375" style="2" customWidth="1"/>
    <col min="3" max="3" width="8.125" style="2" customWidth="1"/>
    <col min="4" max="4" width="22.625" style="3" customWidth="1"/>
    <col min="5" max="5" width="12.625" style="0" customWidth="1"/>
  </cols>
  <sheetData>
    <row r="1" spans="1:5" ht="15">
      <c r="A1" s="4"/>
      <c r="B1" s="5"/>
      <c r="C1" s="6"/>
      <c r="D1" s="7" t="s">
        <v>89</v>
      </c>
      <c r="E1" s="2"/>
    </row>
    <row r="2" spans="1:5" ht="15" customHeight="1">
      <c r="A2" s="8"/>
      <c r="B2" s="5"/>
      <c r="C2" s="9"/>
      <c r="D2" s="10" t="s">
        <v>120</v>
      </c>
      <c r="E2" s="11"/>
    </row>
    <row r="3" spans="1:5" ht="15" customHeight="1">
      <c r="A3" s="8"/>
      <c r="B3" s="5"/>
      <c r="C3" s="9"/>
      <c r="D3" s="10" t="s">
        <v>100</v>
      </c>
      <c r="E3" s="11"/>
    </row>
    <row r="4" spans="1:5" ht="15" customHeight="1">
      <c r="A4" s="8"/>
      <c r="B4" s="5"/>
      <c r="C4" s="89"/>
      <c r="D4" s="68" t="s">
        <v>124</v>
      </c>
      <c r="E4" s="11"/>
    </row>
    <row r="5" spans="1:5" ht="15" customHeight="1">
      <c r="A5" s="8"/>
      <c r="B5" s="5"/>
      <c r="C5" s="9"/>
      <c r="D5" s="10"/>
      <c r="E5" s="11"/>
    </row>
    <row r="6" spans="1:4" ht="56.25" customHeight="1">
      <c r="A6" s="191" t="s">
        <v>117</v>
      </c>
      <c r="B6" s="191"/>
      <c r="C6" s="191"/>
      <c r="D6" s="191"/>
    </row>
    <row r="7" spans="1:4" ht="15">
      <c r="A7" s="14"/>
      <c r="B7" s="6"/>
      <c r="C7" s="6"/>
      <c r="D7" s="15" t="s">
        <v>68</v>
      </c>
    </row>
    <row r="8" spans="1:4" s="20" customFormat="1" ht="15.75">
      <c r="A8" s="91" t="s">
        <v>51</v>
      </c>
      <c r="B8" s="92"/>
      <c r="C8" s="93"/>
      <c r="D8" s="94">
        <f>SUM(D9+D15+D19+D25+D28+D32+D36+D40+D49+D54+D58+D63+D68)</f>
        <v>6757.8</v>
      </c>
    </row>
    <row r="9" spans="1:4" ht="15.75">
      <c r="A9" s="162" t="s">
        <v>22</v>
      </c>
      <c r="B9" s="163"/>
      <c r="C9" s="163"/>
      <c r="D9" s="164">
        <f>D10</f>
        <v>162.7</v>
      </c>
    </row>
    <row r="10" spans="1:4" ht="15">
      <c r="A10" s="165" t="s">
        <v>23</v>
      </c>
      <c r="B10" s="166"/>
      <c r="C10" s="167"/>
      <c r="D10" s="168">
        <f>D11</f>
        <v>162.7</v>
      </c>
    </row>
    <row r="11" spans="1:4" ht="30">
      <c r="A11" s="95" t="s">
        <v>25</v>
      </c>
      <c r="B11" s="96" t="s">
        <v>95</v>
      </c>
      <c r="C11" s="97"/>
      <c r="D11" s="98">
        <f>D12</f>
        <v>162.7</v>
      </c>
    </row>
    <row r="12" spans="1:4" ht="30">
      <c r="A12" s="99" t="s">
        <v>26</v>
      </c>
      <c r="B12" s="96" t="s">
        <v>96</v>
      </c>
      <c r="C12" s="100"/>
      <c r="D12" s="101">
        <f>D13+D14</f>
        <v>162.7</v>
      </c>
    </row>
    <row r="13" spans="1:4" ht="45.75" customHeight="1">
      <c r="A13" s="102" t="s">
        <v>58</v>
      </c>
      <c r="B13" s="96" t="s">
        <v>96</v>
      </c>
      <c r="C13" s="100" t="s">
        <v>57</v>
      </c>
      <c r="D13" s="101">
        <v>154.7</v>
      </c>
    </row>
    <row r="14" spans="1:4" ht="15">
      <c r="A14" s="103" t="s">
        <v>60</v>
      </c>
      <c r="B14" s="96" t="s">
        <v>96</v>
      </c>
      <c r="C14" s="100" t="s">
        <v>59</v>
      </c>
      <c r="D14" s="101">
        <v>8</v>
      </c>
    </row>
    <row r="15" spans="1:4" ht="30">
      <c r="A15" s="169" t="s">
        <v>6</v>
      </c>
      <c r="B15" s="170"/>
      <c r="C15" s="170"/>
      <c r="D15" s="171">
        <f>D16</f>
        <v>649.2</v>
      </c>
    </row>
    <row r="16" spans="1:4" ht="30">
      <c r="A16" s="104" t="s">
        <v>8</v>
      </c>
      <c r="B16" s="96" t="s">
        <v>69</v>
      </c>
      <c r="C16" s="105"/>
      <c r="D16" s="106">
        <f>D17</f>
        <v>649.2</v>
      </c>
    </row>
    <row r="17" spans="1:4" ht="47.25" customHeight="1">
      <c r="A17" s="102" t="s">
        <v>9</v>
      </c>
      <c r="B17" s="96" t="s">
        <v>91</v>
      </c>
      <c r="C17" s="105"/>
      <c r="D17" s="106">
        <v>649.2</v>
      </c>
    </row>
    <row r="18" spans="1:4" ht="60">
      <c r="A18" s="102" t="s">
        <v>58</v>
      </c>
      <c r="B18" s="96" t="s">
        <v>91</v>
      </c>
      <c r="C18" s="105" t="s">
        <v>57</v>
      </c>
      <c r="D18" s="106">
        <v>649.2</v>
      </c>
    </row>
    <row r="19" spans="1:4" ht="45">
      <c r="A19" s="172" t="s">
        <v>10</v>
      </c>
      <c r="B19" s="170"/>
      <c r="C19" s="170"/>
      <c r="D19" s="171">
        <f>D20</f>
        <v>2515.6</v>
      </c>
    </row>
    <row r="20" spans="1:4" ht="15">
      <c r="A20" s="107" t="s">
        <v>12</v>
      </c>
      <c r="B20" s="96" t="s">
        <v>70</v>
      </c>
      <c r="C20" s="105"/>
      <c r="D20" s="106">
        <f>D21</f>
        <v>2515.6</v>
      </c>
    </row>
    <row r="21" spans="1:4" ht="32.25" customHeight="1">
      <c r="A21" s="107" t="s">
        <v>13</v>
      </c>
      <c r="B21" s="96" t="s">
        <v>92</v>
      </c>
      <c r="C21" s="105"/>
      <c r="D21" s="106">
        <f>D22+D23+D24</f>
        <v>2515.6</v>
      </c>
    </row>
    <row r="22" spans="1:4" ht="60">
      <c r="A22" s="102" t="s">
        <v>58</v>
      </c>
      <c r="B22" s="96" t="s">
        <v>92</v>
      </c>
      <c r="C22" s="105" t="s">
        <v>57</v>
      </c>
      <c r="D22" s="106">
        <v>2105.6</v>
      </c>
    </row>
    <row r="23" spans="1:4" ht="15">
      <c r="A23" s="103" t="s">
        <v>60</v>
      </c>
      <c r="B23" s="96" t="s">
        <v>92</v>
      </c>
      <c r="C23" s="105" t="s">
        <v>59</v>
      </c>
      <c r="D23" s="106">
        <v>366</v>
      </c>
    </row>
    <row r="24" spans="1:4" ht="15">
      <c r="A24" s="108" t="s">
        <v>62</v>
      </c>
      <c r="B24" s="109" t="s">
        <v>92</v>
      </c>
      <c r="C24" s="105" t="s">
        <v>61</v>
      </c>
      <c r="D24" s="106">
        <v>44</v>
      </c>
    </row>
    <row r="25" spans="1:4" ht="45">
      <c r="A25" s="173" t="s">
        <v>20</v>
      </c>
      <c r="B25" s="174" t="s">
        <v>93</v>
      </c>
      <c r="C25" s="175"/>
      <c r="D25" s="176">
        <f>D26</f>
        <v>38.8</v>
      </c>
    </row>
    <row r="26" spans="1:4" ht="30" customHeight="1">
      <c r="A26" s="110" t="s">
        <v>21</v>
      </c>
      <c r="B26" s="96" t="s">
        <v>94</v>
      </c>
      <c r="C26" s="111"/>
      <c r="D26" s="98">
        <f>D27</f>
        <v>38.8</v>
      </c>
    </row>
    <row r="27" spans="1:4" ht="15">
      <c r="A27" s="112" t="s">
        <v>60</v>
      </c>
      <c r="B27" s="109" t="s">
        <v>94</v>
      </c>
      <c r="C27" s="113" t="s">
        <v>59</v>
      </c>
      <c r="D27" s="114">
        <v>38.8</v>
      </c>
    </row>
    <row r="28" spans="1:4" ht="15">
      <c r="A28" s="115" t="s">
        <v>14</v>
      </c>
      <c r="B28" s="116"/>
      <c r="C28" s="116"/>
      <c r="D28" s="117">
        <f>D29</f>
        <v>10</v>
      </c>
    </row>
    <row r="29" spans="1:4" ht="15" customHeight="1">
      <c r="A29" s="118" t="s">
        <v>110</v>
      </c>
      <c r="B29" s="119" t="s">
        <v>71</v>
      </c>
      <c r="C29" s="120"/>
      <c r="D29" s="121">
        <f>D30</f>
        <v>10</v>
      </c>
    </row>
    <row r="30" spans="1:4" ht="30">
      <c r="A30" s="107" t="s">
        <v>113</v>
      </c>
      <c r="B30" s="96" t="s">
        <v>72</v>
      </c>
      <c r="C30" s="105"/>
      <c r="D30" s="106">
        <f>D31</f>
        <v>10</v>
      </c>
    </row>
    <row r="31" spans="1:4" ht="15">
      <c r="A31" s="108" t="s">
        <v>62</v>
      </c>
      <c r="B31" s="96" t="s">
        <v>72</v>
      </c>
      <c r="C31" s="105" t="s">
        <v>61</v>
      </c>
      <c r="D31" s="106">
        <v>10</v>
      </c>
    </row>
    <row r="32" spans="1:4" ht="15.75">
      <c r="A32" s="177" t="s">
        <v>44</v>
      </c>
      <c r="B32" s="178"/>
      <c r="C32" s="178"/>
      <c r="D32" s="179">
        <v>404.5</v>
      </c>
    </row>
    <row r="33" spans="1:4" ht="15.75">
      <c r="A33" s="122" t="s">
        <v>46</v>
      </c>
      <c r="B33" s="123" t="s">
        <v>85</v>
      </c>
      <c r="C33" s="124"/>
      <c r="D33" s="125">
        <v>404.5</v>
      </c>
    </row>
    <row r="34" spans="1:4" ht="47.25">
      <c r="A34" s="126" t="s">
        <v>98</v>
      </c>
      <c r="B34" s="123" t="s">
        <v>85</v>
      </c>
      <c r="C34" s="124"/>
      <c r="D34" s="125">
        <f>SUM(D35)</f>
        <v>404.5</v>
      </c>
    </row>
    <row r="35" spans="1:4" ht="15.75">
      <c r="A35" s="127" t="s">
        <v>64</v>
      </c>
      <c r="B35" s="123" t="s">
        <v>85</v>
      </c>
      <c r="C35" s="123" t="s">
        <v>63</v>
      </c>
      <c r="D35" s="128">
        <v>404.5</v>
      </c>
    </row>
    <row r="36" spans="1:4" ht="45.75" customHeight="1">
      <c r="A36" s="180" t="s">
        <v>28</v>
      </c>
      <c r="B36" s="166"/>
      <c r="C36" s="170"/>
      <c r="D36" s="171">
        <f>D37</f>
        <v>50</v>
      </c>
    </row>
    <row r="37" spans="1:4" ht="15">
      <c r="A37" s="104" t="s">
        <v>30</v>
      </c>
      <c r="B37" s="129" t="s">
        <v>75</v>
      </c>
      <c r="C37" s="105"/>
      <c r="D37" s="106">
        <f>D38</f>
        <v>50</v>
      </c>
    </row>
    <row r="38" spans="1:4" ht="30">
      <c r="A38" s="104" t="s">
        <v>31</v>
      </c>
      <c r="B38" s="129" t="s">
        <v>76</v>
      </c>
      <c r="C38" s="105"/>
      <c r="D38" s="106">
        <f>D39</f>
        <v>50</v>
      </c>
    </row>
    <row r="39" spans="1:4" ht="15">
      <c r="A39" s="103" t="s">
        <v>60</v>
      </c>
      <c r="B39" s="129" t="s">
        <v>76</v>
      </c>
      <c r="C39" s="105" t="s">
        <v>59</v>
      </c>
      <c r="D39" s="106">
        <v>50</v>
      </c>
    </row>
    <row r="40" spans="1:4" ht="15.75">
      <c r="A40" s="181" t="s">
        <v>38</v>
      </c>
      <c r="B40" s="178"/>
      <c r="C40" s="178"/>
      <c r="D40" s="179">
        <v>530.1</v>
      </c>
    </row>
    <row r="41" spans="1:4" ht="15">
      <c r="A41" s="130" t="s">
        <v>40</v>
      </c>
      <c r="B41" s="131"/>
      <c r="C41" s="131"/>
      <c r="D41" s="132">
        <f>D42</f>
        <v>530.1</v>
      </c>
    </row>
    <row r="42" spans="1:4" ht="15">
      <c r="A42" s="133" t="s">
        <v>18</v>
      </c>
      <c r="B42" s="96" t="s">
        <v>73</v>
      </c>
      <c r="C42" s="105"/>
      <c r="D42" s="106">
        <v>530.1</v>
      </c>
    </row>
    <row r="43" spans="1:4" ht="15">
      <c r="A43" s="133" t="s">
        <v>41</v>
      </c>
      <c r="B43" s="96" t="s">
        <v>81</v>
      </c>
      <c r="C43" s="105" t="s">
        <v>59</v>
      </c>
      <c r="D43" s="106">
        <v>300.1</v>
      </c>
    </row>
    <row r="44" spans="1:4" ht="15">
      <c r="A44" s="103" t="s">
        <v>60</v>
      </c>
      <c r="B44" s="96" t="s">
        <v>82</v>
      </c>
      <c r="C44" s="105" t="s">
        <v>59</v>
      </c>
      <c r="D44" s="106">
        <v>10</v>
      </c>
    </row>
    <row r="45" spans="1:4" ht="15">
      <c r="A45" s="133" t="s">
        <v>42</v>
      </c>
      <c r="B45" s="96" t="s">
        <v>83</v>
      </c>
      <c r="C45" s="105"/>
      <c r="D45" s="106">
        <f>D46</f>
        <v>140</v>
      </c>
    </row>
    <row r="46" spans="1:4" ht="15">
      <c r="A46" s="103" t="s">
        <v>60</v>
      </c>
      <c r="B46" s="96" t="s">
        <v>83</v>
      </c>
      <c r="C46" s="105" t="s">
        <v>59</v>
      </c>
      <c r="D46" s="106">
        <v>140</v>
      </c>
    </row>
    <row r="47" spans="1:4" ht="15">
      <c r="A47" s="133" t="s">
        <v>43</v>
      </c>
      <c r="B47" s="96" t="s">
        <v>84</v>
      </c>
      <c r="C47" s="105"/>
      <c r="D47" s="106">
        <f>D48</f>
        <v>80</v>
      </c>
    </row>
    <row r="48" spans="1:4" ht="15">
      <c r="A48" s="103" t="s">
        <v>60</v>
      </c>
      <c r="B48" s="96" t="s">
        <v>84</v>
      </c>
      <c r="C48" s="105" t="s">
        <v>59</v>
      </c>
      <c r="D48" s="106">
        <v>80</v>
      </c>
    </row>
    <row r="49" spans="1:4" ht="15.75">
      <c r="A49" s="162" t="s">
        <v>35</v>
      </c>
      <c r="B49" s="163"/>
      <c r="C49" s="163"/>
      <c r="D49" s="164">
        <f>SUM(D50)</f>
        <v>1514.5</v>
      </c>
    </row>
    <row r="50" spans="1:4" ht="15">
      <c r="A50" s="134" t="s">
        <v>36</v>
      </c>
      <c r="B50" s="135"/>
      <c r="C50" s="136"/>
      <c r="D50" s="137">
        <f>D51</f>
        <v>1514.5</v>
      </c>
    </row>
    <row r="51" spans="1:4" ht="15">
      <c r="A51" s="138" t="s">
        <v>18</v>
      </c>
      <c r="B51" s="96" t="s">
        <v>73</v>
      </c>
      <c r="C51" s="97"/>
      <c r="D51" s="98">
        <f>D52</f>
        <v>1514.5</v>
      </c>
    </row>
    <row r="52" spans="1:4" ht="30" customHeight="1">
      <c r="A52" s="102" t="s">
        <v>37</v>
      </c>
      <c r="B52" s="96" t="s">
        <v>80</v>
      </c>
      <c r="C52" s="100"/>
      <c r="D52" s="101">
        <f>D53</f>
        <v>1514.5</v>
      </c>
    </row>
    <row r="53" spans="1:4" ht="15">
      <c r="A53" s="103" t="s">
        <v>60</v>
      </c>
      <c r="B53" s="96" t="s">
        <v>80</v>
      </c>
      <c r="C53" s="100" t="s">
        <v>59</v>
      </c>
      <c r="D53" s="101">
        <v>1514.5</v>
      </c>
    </row>
    <row r="54" spans="1:9" ht="15">
      <c r="A54" s="182" t="s">
        <v>111</v>
      </c>
      <c r="B54" s="183"/>
      <c r="C54" s="183"/>
      <c r="D54" s="184">
        <f>D55</f>
        <v>471.2</v>
      </c>
      <c r="I54" s="148"/>
    </row>
    <row r="55" spans="1:4" ht="15">
      <c r="A55" s="139" t="s">
        <v>112</v>
      </c>
      <c r="B55" s="131"/>
      <c r="C55" s="131"/>
      <c r="D55" s="132">
        <v>471.2</v>
      </c>
    </row>
    <row r="56" spans="1:4" ht="30">
      <c r="A56" s="140" t="s">
        <v>19</v>
      </c>
      <c r="B56" s="96" t="s">
        <v>97</v>
      </c>
      <c r="C56" s="105" t="s">
        <v>59</v>
      </c>
      <c r="D56" s="106">
        <v>222</v>
      </c>
    </row>
    <row r="57" spans="1:4" ht="30">
      <c r="A57" s="102" t="s">
        <v>66</v>
      </c>
      <c r="B57" s="96" t="s">
        <v>97</v>
      </c>
      <c r="C57" s="105" t="s">
        <v>61</v>
      </c>
      <c r="D57" s="106">
        <v>249.2</v>
      </c>
    </row>
    <row r="58" spans="1:4" ht="15">
      <c r="A58" s="149" t="s">
        <v>16</v>
      </c>
      <c r="B58" s="166"/>
      <c r="C58" s="170"/>
      <c r="D58" s="171">
        <v>331.2</v>
      </c>
    </row>
    <row r="59" spans="1:4" ht="15">
      <c r="A59" s="141" t="s">
        <v>18</v>
      </c>
      <c r="B59" s="96" t="s">
        <v>73</v>
      </c>
      <c r="C59" s="105"/>
      <c r="D59" s="106">
        <v>331.2</v>
      </c>
    </row>
    <row r="60" spans="1:4" ht="30">
      <c r="A60" s="141" t="s">
        <v>19</v>
      </c>
      <c r="B60" s="96" t="s">
        <v>74</v>
      </c>
      <c r="C60" s="105"/>
      <c r="D60" s="106">
        <v>331.2</v>
      </c>
    </row>
    <row r="61" spans="1:4" ht="15">
      <c r="A61" s="103" t="s">
        <v>60</v>
      </c>
      <c r="B61" s="96" t="s">
        <v>74</v>
      </c>
      <c r="C61" s="105"/>
      <c r="D61" s="106">
        <v>331.2</v>
      </c>
    </row>
    <row r="62" spans="1:4" ht="15">
      <c r="A62" s="102" t="s">
        <v>62</v>
      </c>
      <c r="B62" s="96" t="s">
        <v>74</v>
      </c>
      <c r="C62" s="105" t="s">
        <v>59</v>
      </c>
      <c r="D62" s="121">
        <v>331.2</v>
      </c>
    </row>
    <row r="63" spans="1:4" ht="15.75">
      <c r="A63" s="177" t="s">
        <v>44</v>
      </c>
      <c r="B63" s="178"/>
      <c r="C63" s="178"/>
      <c r="D63" s="179">
        <v>30</v>
      </c>
    </row>
    <row r="64" spans="1:4" ht="15">
      <c r="A64" s="134" t="s">
        <v>48</v>
      </c>
      <c r="B64" s="142"/>
      <c r="C64" s="143"/>
      <c r="D64" s="132">
        <f>SUM(D65)</f>
        <v>30</v>
      </c>
    </row>
    <row r="65" spans="1:4" ht="15">
      <c r="A65" s="102" t="s">
        <v>49</v>
      </c>
      <c r="B65" s="123" t="s">
        <v>87</v>
      </c>
      <c r="C65" s="123"/>
      <c r="D65" s="106">
        <f>D66</f>
        <v>30</v>
      </c>
    </row>
    <row r="66" spans="1:4" ht="15">
      <c r="A66" s="102" t="s">
        <v>50</v>
      </c>
      <c r="B66" s="144" t="s">
        <v>86</v>
      </c>
      <c r="C66" s="123"/>
      <c r="D66" s="106">
        <f>D67</f>
        <v>30</v>
      </c>
    </row>
    <row r="67" spans="1:4" ht="15">
      <c r="A67" s="145" t="s">
        <v>64</v>
      </c>
      <c r="B67" s="144" t="s">
        <v>86</v>
      </c>
      <c r="C67" s="123" t="s">
        <v>63</v>
      </c>
      <c r="D67" s="106">
        <v>30</v>
      </c>
    </row>
    <row r="68" spans="1:4" ht="33.75" customHeight="1">
      <c r="A68" s="185" t="s">
        <v>27</v>
      </c>
      <c r="B68" s="186"/>
      <c r="C68" s="178"/>
      <c r="D68" s="179">
        <v>50</v>
      </c>
    </row>
    <row r="69" spans="1:4" ht="32.25" customHeight="1">
      <c r="A69" s="146" t="s">
        <v>32</v>
      </c>
      <c r="B69" s="131"/>
      <c r="C69" s="105"/>
      <c r="D69" s="106">
        <f>D70</f>
        <v>13.2</v>
      </c>
    </row>
    <row r="70" spans="1:4" ht="18" customHeight="1">
      <c r="A70" s="147" t="s">
        <v>34</v>
      </c>
      <c r="B70" s="129" t="s">
        <v>77</v>
      </c>
      <c r="C70" s="131"/>
      <c r="D70" s="132">
        <f>SUM(D73+D74)</f>
        <v>13.2</v>
      </c>
    </row>
    <row r="71" spans="1:4" ht="30">
      <c r="A71" s="146" t="s">
        <v>115</v>
      </c>
      <c r="B71" s="129" t="s">
        <v>78</v>
      </c>
      <c r="C71" s="105"/>
      <c r="D71" s="106">
        <v>10</v>
      </c>
    </row>
    <row r="72" spans="1:4" ht="45">
      <c r="A72" s="103" t="s">
        <v>116</v>
      </c>
      <c r="B72" s="129" t="s">
        <v>78</v>
      </c>
      <c r="C72" s="105" t="s">
        <v>59</v>
      </c>
      <c r="D72" s="106">
        <v>20</v>
      </c>
    </row>
    <row r="73" spans="1:4" ht="17.25" customHeight="1">
      <c r="A73" s="103" t="s">
        <v>60</v>
      </c>
      <c r="B73" s="129" t="s">
        <v>78</v>
      </c>
      <c r="C73" s="105" t="s">
        <v>59</v>
      </c>
      <c r="D73" s="106">
        <v>3</v>
      </c>
    </row>
    <row r="74" spans="1:4" ht="31.5" customHeight="1">
      <c r="A74" s="146" t="s">
        <v>114</v>
      </c>
      <c r="B74" s="129" t="s">
        <v>79</v>
      </c>
      <c r="C74" s="105"/>
      <c r="D74" s="106">
        <f>D75</f>
        <v>10.2</v>
      </c>
    </row>
    <row r="75" spans="1:4" ht="15">
      <c r="A75" s="103" t="s">
        <v>60</v>
      </c>
      <c r="B75" s="129" t="s">
        <v>79</v>
      </c>
      <c r="C75" s="105" t="s">
        <v>59</v>
      </c>
      <c r="D75" s="106">
        <v>10.2</v>
      </c>
    </row>
  </sheetData>
  <sheetProtection selectLockedCells="1" selectUnlockedCells="1"/>
  <mergeCells count="1">
    <mergeCell ref="A6:D6"/>
  </mergeCells>
  <printOptions/>
  <pageMargins left="0.9055118110236221" right="0.31496062992125984" top="0.7480314960629921" bottom="0.35433070866141736" header="0.5118110236220472" footer="0.5118110236220472"/>
  <pageSetup horizontalDpi="300" verticalDpi="300" orientation="portrait" paperSize="9" scale="70" r:id="rId3"/>
  <rowBreaks count="1" manualBreakCount="1">
    <brk id="39" max="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2"/>
  <sheetViews>
    <sheetView tabSelected="1" view="pageBreakPreview" zoomScaleSheetLayoutView="100" zoomScalePageLayoutView="0" workbookViewId="0" topLeftCell="A34">
      <selection activeCell="A48" sqref="A48"/>
    </sheetView>
  </sheetViews>
  <sheetFormatPr defaultColWidth="9.00390625" defaultRowHeight="12.75"/>
  <cols>
    <col min="1" max="1" width="75.75390625" style="1" customWidth="1"/>
    <col min="2" max="2" width="10.125" style="1" customWidth="1"/>
    <col min="3" max="3" width="9.375" style="2" customWidth="1"/>
    <col min="4" max="4" width="7.00390625" style="2" customWidth="1"/>
    <col min="5" max="5" width="12.375" style="2" customWidth="1"/>
    <col min="6" max="6" width="10.00390625" style="2" customWidth="1"/>
    <col min="7" max="7" width="11.25390625" style="3" customWidth="1"/>
    <col min="8" max="8" width="12.625" style="0" customWidth="1"/>
  </cols>
  <sheetData>
    <row r="1" spans="1:8" ht="15.75">
      <c r="A1" s="4"/>
      <c r="B1" s="14"/>
      <c r="C1" s="5"/>
      <c r="D1" s="6"/>
      <c r="E1" s="6"/>
      <c r="F1" s="47"/>
      <c r="G1" s="7" t="s">
        <v>90</v>
      </c>
      <c r="H1" s="2"/>
    </row>
    <row r="2" spans="1:8" ht="15" customHeight="1">
      <c r="A2" s="4"/>
      <c r="B2" s="14"/>
      <c r="C2" s="5"/>
      <c r="D2" s="6"/>
      <c r="E2" s="6"/>
      <c r="F2" s="47"/>
      <c r="G2" s="10" t="s">
        <v>121</v>
      </c>
      <c r="H2" s="2"/>
    </row>
    <row r="3" spans="1:8" ht="15" customHeight="1">
      <c r="A3" s="8"/>
      <c r="B3" s="8"/>
      <c r="C3" s="5"/>
      <c r="D3" s="9"/>
      <c r="E3" s="9"/>
      <c r="F3" s="48"/>
      <c r="G3" s="10" t="s">
        <v>100</v>
      </c>
      <c r="H3" s="11"/>
    </row>
    <row r="4" spans="1:8" ht="15" customHeight="1">
      <c r="A4" s="8"/>
      <c r="B4" s="8"/>
      <c r="C4" s="5"/>
      <c r="D4" s="9"/>
      <c r="E4" s="9"/>
      <c r="F4" s="48"/>
      <c r="G4" s="12" t="s">
        <v>125</v>
      </c>
      <c r="H4" s="11"/>
    </row>
    <row r="5" spans="1:8" ht="15" customHeight="1">
      <c r="A5" s="8"/>
      <c r="B5" s="8"/>
      <c r="C5" s="5"/>
      <c r="D5" s="9"/>
      <c r="E5" s="9"/>
      <c r="F5" s="48"/>
      <c r="G5" s="10"/>
      <c r="H5" s="11"/>
    </row>
    <row r="6" spans="1:8" ht="15.75" customHeight="1">
      <c r="A6" s="191" t="s">
        <v>118</v>
      </c>
      <c r="B6" s="191"/>
      <c r="C6" s="191"/>
      <c r="D6" s="191"/>
      <c r="E6" s="191"/>
      <c r="F6" s="191"/>
      <c r="G6" s="191"/>
      <c r="H6" s="13"/>
    </row>
    <row r="7" spans="1:7" ht="15">
      <c r="A7" s="14"/>
      <c r="B7" s="14"/>
      <c r="C7" s="6"/>
      <c r="D7" s="6"/>
      <c r="E7" s="6"/>
      <c r="F7" s="6"/>
      <c r="G7" s="15" t="s">
        <v>68</v>
      </c>
    </row>
    <row r="8" spans="1:7" s="20" customFormat="1" ht="57">
      <c r="A8" s="16" t="s">
        <v>0</v>
      </c>
      <c r="B8" s="44" t="s">
        <v>53</v>
      </c>
      <c r="C8" s="49" t="s">
        <v>54</v>
      </c>
      <c r="D8" s="44" t="s">
        <v>55</v>
      </c>
      <c r="E8" s="44" t="s">
        <v>52</v>
      </c>
      <c r="F8" s="44" t="s">
        <v>88</v>
      </c>
      <c r="G8" s="19" t="s">
        <v>3</v>
      </c>
    </row>
    <row r="9" spans="1:7" s="20" customFormat="1" ht="30">
      <c r="A9" s="50" t="s">
        <v>104</v>
      </c>
      <c r="B9" s="51" t="s">
        <v>101</v>
      </c>
      <c r="C9" s="49"/>
      <c r="D9" s="44"/>
      <c r="E9" s="44"/>
      <c r="F9" s="44"/>
      <c r="G9" s="19"/>
    </row>
    <row r="10" spans="1:7" ht="15.75">
      <c r="A10" s="150" t="s">
        <v>4</v>
      </c>
      <c r="B10" s="187" t="s">
        <v>101</v>
      </c>
      <c r="C10" s="151" t="s">
        <v>5</v>
      </c>
      <c r="D10" s="151"/>
      <c r="E10" s="151"/>
      <c r="F10" s="151"/>
      <c r="G10" s="188">
        <f>G11+G15+G21+G25</f>
        <v>3544.8</v>
      </c>
    </row>
    <row r="11" spans="1:7" ht="30">
      <c r="A11" s="65" t="s">
        <v>6</v>
      </c>
      <c r="B11" s="51" t="s">
        <v>101</v>
      </c>
      <c r="C11" s="61" t="s">
        <v>5</v>
      </c>
      <c r="D11" s="61" t="s">
        <v>7</v>
      </c>
      <c r="E11" s="61"/>
      <c r="F11" s="61"/>
      <c r="G11" s="69">
        <f>G12</f>
        <v>649.2</v>
      </c>
    </row>
    <row r="12" spans="1:7" ht="15">
      <c r="A12" s="21" t="s">
        <v>8</v>
      </c>
      <c r="B12" s="51" t="s">
        <v>101</v>
      </c>
      <c r="C12" s="22" t="s">
        <v>5</v>
      </c>
      <c r="D12" s="22" t="s">
        <v>7</v>
      </c>
      <c r="E12" s="81" t="s">
        <v>69</v>
      </c>
      <c r="F12" s="22"/>
      <c r="G12" s="70">
        <f>G13</f>
        <v>649.2</v>
      </c>
    </row>
    <row r="13" spans="1:7" ht="15">
      <c r="A13" s="23" t="s">
        <v>9</v>
      </c>
      <c r="B13" s="51" t="s">
        <v>101</v>
      </c>
      <c r="C13" s="22" t="s">
        <v>5</v>
      </c>
      <c r="D13" s="22" t="s">
        <v>7</v>
      </c>
      <c r="E13" s="81" t="s">
        <v>91</v>
      </c>
      <c r="F13" s="22"/>
      <c r="G13" s="70">
        <f>G14</f>
        <v>649.2</v>
      </c>
    </row>
    <row r="14" spans="1:7" ht="48" customHeight="1">
      <c r="A14" s="23" t="s">
        <v>58</v>
      </c>
      <c r="B14" s="51" t="s">
        <v>101</v>
      </c>
      <c r="C14" s="22" t="s">
        <v>5</v>
      </c>
      <c r="D14" s="22" t="s">
        <v>7</v>
      </c>
      <c r="E14" s="81" t="s">
        <v>91</v>
      </c>
      <c r="F14" s="22" t="s">
        <v>57</v>
      </c>
      <c r="G14" s="71">
        <v>649.2</v>
      </c>
    </row>
    <row r="15" spans="1:7" ht="47.25" customHeight="1">
      <c r="A15" s="50" t="s">
        <v>10</v>
      </c>
      <c r="B15" s="51" t="s">
        <v>101</v>
      </c>
      <c r="C15" s="61" t="s">
        <v>5</v>
      </c>
      <c r="D15" s="61" t="s">
        <v>11</v>
      </c>
      <c r="E15" s="61"/>
      <c r="F15" s="61"/>
      <c r="G15" s="69">
        <f>G16</f>
        <v>2515.6</v>
      </c>
    </row>
    <row r="16" spans="1:7" ht="15" customHeight="1">
      <c r="A16" s="24" t="s">
        <v>12</v>
      </c>
      <c r="B16" s="51" t="s">
        <v>101</v>
      </c>
      <c r="C16" s="22" t="s">
        <v>5</v>
      </c>
      <c r="D16" s="22" t="s">
        <v>11</v>
      </c>
      <c r="E16" s="81" t="s">
        <v>70</v>
      </c>
      <c r="F16" s="22"/>
      <c r="G16" s="70">
        <f>G17</f>
        <v>2515.6</v>
      </c>
    </row>
    <row r="17" spans="1:7" ht="15">
      <c r="A17" s="24" t="s">
        <v>13</v>
      </c>
      <c r="B17" s="51" t="s">
        <v>101</v>
      </c>
      <c r="C17" s="22" t="s">
        <v>5</v>
      </c>
      <c r="D17" s="22" t="s">
        <v>11</v>
      </c>
      <c r="E17" s="81" t="s">
        <v>92</v>
      </c>
      <c r="F17" s="22"/>
      <c r="G17" s="70">
        <f>G18+G19+G20</f>
        <v>2515.6</v>
      </c>
    </row>
    <row r="18" spans="1:9" ht="46.5" customHeight="1">
      <c r="A18" s="23" t="s">
        <v>58</v>
      </c>
      <c r="B18" s="51" t="s">
        <v>101</v>
      </c>
      <c r="C18" s="22" t="s">
        <v>5</v>
      </c>
      <c r="D18" s="22" t="s">
        <v>11</v>
      </c>
      <c r="E18" s="81" t="s">
        <v>92</v>
      </c>
      <c r="F18" s="22" t="s">
        <v>57</v>
      </c>
      <c r="G18" s="71">
        <v>2105.6</v>
      </c>
      <c r="I18" s="52"/>
    </row>
    <row r="19" spans="1:9" ht="15">
      <c r="A19" s="25" t="s">
        <v>60</v>
      </c>
      <c r="B19" s="51" t="s">
        <v>101</v>
      </c>
      <c r="C19" s="22" t="s">
        <v>5</v>
      </c>
      <c r="D19" s="22" t="s">
        <v>11</v>
      </c>
      <c r="E19" s="81" t="s">
        <v>92</v>
      </c>
      <c r="F19" s="22" t="s">
        <v>59</v>
      </c>
      <c r="G19" s="71">
        <v>366</v>
      </c>
      <c r="I19" s="52"/>
    </row>
    <row r="20" spans="1:7" ht="15">
      <c r="A20" s="23" t="s">
        <v>62</v>
      </c>
      <c r="B20" s="51" t="s">
        <v>101</v>
      </c>
      <c r="C20" s="22" t="s">
        <v>5</v>
      </c>
      <c r="D20" s="22" t="s">
        <v>11</v>
      </c>
      <c r="E20" s="81" t="s">
        <v>92</v>
      </c>
      <c r="F20" s="22" t="s">
        <v>61</v>
      </c>
      <c r="G20" s="71">
        <v>44</v>
      </c>
    </row>
    <row r="21" spans="1:7" ht="15.75" customHeight="1">
      <c r="A21" s="67" t="s">
        <v>14</v>
      </c>
      <c r="B21" s="51" t="s">
        <v>101</v>
      </c>
      <c r="C21" s="61" t="s">
        <v>5</v>
      </c>
      <c r="D21" s="61" t="s">
        <v>15</v>
      </c>
      <c r="E21" s="61"/>
      <c r="F21" s="61"/>
      <c r="G21" s="69">
        <f>G22</f>
        <v>10</v>
      </c>
    </row>
    <row r="22" spans="1:7" ht="29.25" customHeight="1">
      <c r="A22" s="24" t="s">
        <v>98</v>
      </c>
      <c r="B22" s="51" t="s">
        <v>101</v>
      </c>
      <c r="C22" s="22" t="s">
        <v>5</v>
      </c>
      <c r="D22" s="22" t="s">
        <v>15</v>
      </c>
      <c r="E22" s="81" t="s">
        <v>71</v>
      </c>
      <c r="F22" s="22"/>
      <c r="G22" s="70">
        <f>G23</f>
        <v>10</v>
      </c>
    </row>
    <row r="23" spans="1:7" ht="30">
      <c r="A23" s="24" t="s">
        <v>99</v>
      </c>
      <c r="B23" s="51" t="s">
        <v>101</v>
      </c>
      <c r="C23" s="22" t="s">
        <v>5</v>
      </c>
      <c r="D23" s="22" t="s">
        <v>15</v>
      </c>
      <c r="E23" s="81" t="s">
        <v>72</v>
      </c>
      <c r="F23" s="22"/>
      <c r="G23" s="70">
        <f>G24</f>
        <v>10</v>
      </c>
    </row>
    <row r="24" spans="1:7" ht="15">
      <c r="A24" s="23" t="s">
        <v>62</v>
      </c>
      <c r="B24" s="51" t="s">
        <v>101</v>
      </c>
      <c r="C24" s="22" t="s">
        <v>5</v>
      </c>
      <c r="D24" s="22" t="s">
        <v>15</v>
      </c>
      <c r="E24" s="81" t="s">
        <v>72</v>
      </c>
      <c r="F24" s="22" t="s">
        <v>61</v>
      </c>
      <c r="G24" s="71">
        <v>10</v>
      </c>
    </row>
    <row r="25" spans="1:7" ht="15">
      <c r="A25" s="50" t="s">
        <v>16</v>
      </c>
      <c r="B25" s="51" t="s">
        <v>101</v>
      </c>
      <c r="C25" s="61" t="s">
        <v>5</v>
      </c>
      <c r="D25" s="61" t="s">
        <v>17</v>
      </c>
      <c r="E25" s="61"/>
      <c r="F25" s="61"/>
      <c r="G25" s="69">
        <f>G26+G29</f>
        <v>370</v>
      </c>
    </row>
    <row r="26" spans="1:7" ht="45">
      <c r="A26" s="27" t="s">
        <v>20</v>
      </c>
      <c r="B26" s="51" t="s">
        <v>101</v>
      </c>
      <c r="C26" s="22" t="s">
        <v>5</v>
      </c>
      <c r="D26" s="22" t="s">
        <v>17</v>
      </c>
      <c r="E26" s="81" t="s">
        <v>93</v>
      </c>
      <c r="F26" s="36"/>
      <c r="G26" s="72">
        <f>G27</f>
        <v>38.8</v>
      </c>
    </row>
    <row r="27" spans="1:7" ht="15.75" customHeight="1">
      <c r="A27" s="27" t="s">
        <v>21</v>
      </c>
      <c r="B27" s="51" t="s">
        <v>101</v>
      </c>
      <c r="C27" s="22" t="s">
        <v>5</v>
      </c>
      <c r="D27" s="22" t="s">
        <v>17</v>
      </c>
      <c r="E27" s="81" t="s">
        <v>94</v>
      </c>
      <c r="F27" s="45"/>
      <c r="G27" s="73">
        <f>G28</f>
        <v>38.8</v>
      </c>
    </row>
    <row r="28" spans="1:7" ht="15">
      <c r="A28" s="25" t="s">
        <v>60</v>
      </c>
      <c r="B28" s="51" t="s">
        <v>101</v>
      </c>
      <c r="C28" s="22" t="s">
        <v>5</v>
      </c>
      <c r="D28" s="22" t="s">
        <v>17</v>
      </c>
      <c r="E28" s="81" t="s">
        <v>94</v>
      </c>
      <c r="F28" s="22" t="s">
        <v>59</v>
      </c>
      <c r="G28" s="74">
        <v>38.8</v>
      </c>
    </row>
    <row r="29" spans="1:7" ht="16.5" customHeight="1">
      <c r="A29" s="26" t="s">
        <v>18</v>
      </c>
      <c r="B29" s="51" t="s">
        <v>101</v>
      </c>
      <c r="C29" s="22" t="s">
        <v>5</v>
      </c>
      <c r="D29" s="22" t="s">
        <v>17</v>
      </c>
      <c r="E29" s="81" t="s">
        <v>73</v>
      </c>
      <c r="F29" s="22"/>
      <c r="G29" s="70">
        <f>G30</f>
        <v>331.2</v>
      </c>
    </row>
    <row r="30" spans="1:7" ht="16.5" customHeight="1">
      <c r="A30" s="26" t="s">
        <v>19</v>
      </c>
      <c r="B30" s="51" t="s">
        <v>101</v>
      </c>
      <c r="C30" s="22" t="s">
        <v>5</v>
      </c>
      <c r="D30" s="22" t="s">
        <v>17</v>
      </c>
      <c r="E30" s="81" t="s">
        <v>74</v>
      </c>
      <c r="F30" s="22"/>
      <c r="G30" s="70">
        <f>G31+G32</f>
        <v>331.2</v>
      </c>
    </row>
    <row r="31" spans="1:7" ht="18" customHeight="1">
      <c r="A31" s="25" t="s">
        <v>60</v>
      </c>
      <c r="B31" s="51" t="s">
        <v>101</v>
      </c>
      <c r="C31" s="22" t="s">
        <v>5</v>
      </c>
      <c r="D31" s="22" t="s">
        <v>17</v>
      </c>
      <c r="E31" s="81" t="s">
        <v>74</v>
      </c>
      <c r="F31" s="22" t="s">
        <v>59</v>
      </c>
      <c r="G31" s="71">
        <v>331.2</v>
      </c>
    </row>
    <row r="32" spans="1:7" ht="15.75" customHeight="1">
      <c r="A32" s="23" t="s">
        <v>62</v>
      </c>
      <c r="B32" s="51" t="s">
        <v>101</v>
      </c>
      <c r="C32" s="22" t="s">
        <v>5</v>
      </c>
      <c r="D32" s="22" t="s">
        <v>17</v>
      </c>
      <c r="E32" s="81" t="s">
        <v>74</v>
      </c>
      <c r="F32" s="30"/>
      <c r="G32" s="79"/>
    </row>
    <row r="33" spans="1:7" ht="18.75" customHeight="1">
      <c r="A33" s="150" t="s">
        <v>22</v>
      </c>
      <c r="B33" s="187" t="s">
        <v>101</v>
      </c>
      <c r="C33" s="153" t="s">
        <v>7</v>
      </c>
      <c r="D33" s="154"/>
      <c r="E33" s="154"/>
      <c r="F33" s="154"/>
      <c r="G33" s="189">
        <f>G34</f>
        <v>162.7</v>
      </c>
    </row>
    <row r="34" spans="1:7" ht="15.75" customHeight="1">
      <c r="A34" s="66" t="s">
        <v>23</v>
      </c>
      <c r="B34" s="51" t="s">
        <v>101</v>
      </c>
      <c r="C34" s="57" t="s">
        <v>7</v>
      </c>
      <c r="D34" s="58" t="s">
        <v>24</v>
      </c>
      <c r="E34" s="58"/>
      <c r="F34" s="59"/>
      <c r="G34" s="75">
        <f>G35</f>
        <v>162.7</v>
      </c>
    </row>
    <row r="35" spans="1:7" ht="29.25" customHeight="1">
      <c r="A35" s="31" t="s">
        <v>25</v>
      </c>
      <c r="B35" s="51" t="s">
        <v>101</v>
      </c>
      <c r="C35" s="32" t="s">
        <v>7</v>
      </c>
      <c r="D35" s="22" t="s">
        <v>24</v>
      </c>
      <c r="E35" s="81" t="s">
        <v>95</v>
      </c>
      <c r="F35" s="46"/>
      <c r="G35" s="73">
        <f>G36</f>
        <v>162.7</v>
      </c>
    </row>
    <row r="36" spans="1:7" ht="29.25" customHeight="1">
      <c r="A36" s="33" t="s">
        <v>26</v>
      </c>
      <c r="B36" s="51" t="s">
        <v>101</v>
      </c>
      <c r="C36" s="32" t="s">
        <v>7</v>
      </c>
      <c r="D36" s="22" t="s">
        <v>24</v>
      </c>
      <c r="E36" s="81" t="s">
        <v>95</v>
      </c>
      <c r="F36" s="36"/>
      <c r="G36" s="72">
        <f>G37+G38</f>
        <v>162.7</v>
      </c>
    </row>
    <row r="37" spans="1:7" ht="28.5" customHeight="1">
      <c r="A37" s="23" t="s">
        <v>58</v>
      </c>
      <c r="B37" s="51" t="s">
        <v>101</v>
      </c>
      <c r="C37" s="32" t="s">
        <v>7</v>
      </c>
      <c r="D37" s="22" t="s">
        <v>24</v>
      </c>
      <c r="E37" s="81" t="s">
        <v>95</v>
      </c>
      <c r="F37" s="36" t="s">
        <v>57</v>
      </c>
      <c r="G37" s="87">
        <v>154.7</v>
      </c>
    </row>
    <row r="38" spans="1:7" ht="15.75" customHeight="1">
      <c r="A38" s="25" t="s">
        <v>60</v>
      </c>
      <c r="B38" s="51" t="s">
        <v>101</v>
      </c>
      <c r="C38" s="32" t="s">
        <v>7</v>
      </c>
      <c r="D38" s="22" t="s">
        <v>24</v>
      </c>
      <c r="E38" s="81" t="s">
        <v>95</v>
      </c>
      <c r="F38" s="36" t="s">
        <v>59</v>
      </c>
      <c r="G38" s="76">
        <v>8</v>
      </c>
    </row>
    <row r="39" spans="1:7" ht="30" customHeight="1">
      <c r="A39" s="156" t="s">
        <v>27</v>
      </c>
      <c r="B39" s="187" t="s">
        <v>101</v>
      </c>
      <c r="C39" s="157" t="s">
        <v>24</v>
      </c>
      <c r="D39" s="151"/>
      <c r="E39" s="151"/>
      <c r="F39" s="151"/>
      <c r="G39" s="188">
        <f>G40+G44</f>
        <v>100</v>
      </c>
    </row>
    <row r="40" spans="1:7" ht="29.25" customHeight="1">
      <c r="A40" s="65" t="s">
        <v>28</v>
      </c>
      <c r="B40" s="51" t="s">
        <v>101</v>
      </c>
      <c r="C40" s="61" t="s">
        <v>24</v>
      </c>
      <c r="D40" s="61" t="s">
        <v>29</v>
      </c>
      <c r="E40" s="61"/>
      <c r="F40" s="61"/>
      <c r="G40" s="69">
        <f>G41</f>
        <v>50</v>
      </c>
    </row>
    <row r="41" spans="1:7" ht="15" customHeight="1">
      <c r="A41" s="21" t="s">
        <v>30</v>
      </c>
      <c r="B41" s="51" t="s">
        <v>101</v>
      </c>
      <c r="C41" s="22" t="s">
        <v>24</v>
      </c>
      <c r="D41" s="22" t="s">
        <v>29</v>
      </c>
      <c r="E41" s="80" t="s">
        <v>75</v>
      </c>
      <c r="F41" s="22"/>
      <c r="G41" s="70">
        <f>G42</f>
        <v>50</v>
      </c>
    </row>
    <row r="42" spans="1:7" ht="28.5" customHeight="1">
      <c r="A42" s="21" t="s">
        <v>31</v>
      </c>
      <c r="B42" s="51" t="s">
        <v>101</v>
      </c>
      <c r="C42" s="22" t="s">
        <v>24</v>
      </c>
      <c r="D42" s="22" t="s">
        <v>29</v>
      </c>
      <c r="E42" s="80" t="s">
        <v>76</v>
      </c>
      <c r="F42" s="22"/>
      <c r="G42" s="70">
        <f>G43</f>
        <v>50</v>
      </c>
    </row>
    <row r="43" spans="1:7" ht="16.5" customHeight="1">
      <c r="A43" s="25" t="s">
        <v>60</v>
      </c>
      <c r="B43" s="51" t="s">
        <v>101</v>
      </c>
      <c r="C43" s="22" t="s">
        <v>24</v>
      </c>
      <c r="D43" s="22" t="s">
        <v>29</v>
      </c>
      <c r="E43" s="80" t="s">
        <v>76</v>
      </c>
      <c r="F43" s="22" t="s">
        <v>59</v>
      </c>
      <c r="G43" s="71">
        <v>50</v>
      </c>
    </row>
    <row r="44" spans="1:7" ht="30.75" customHeight="1">
      <c r="A44" s="63" t="s">
        <v>32</v>
      </c>
      <c r="B44" s="51" t="s">
        <v>101</v>
      </c>
      <c r="C44" s="64" t="s">
        <v>24</v>
      </c>
      <c r="D44" s="61" t="s">
        <v>33</v>
      </c>
      <c r="E44" s="61"/>
      <c r="F44" s="61"/>
      <c r="G44" s="69">
        <f>G45</f>
        <v>50</v>
      </c>
    </row>
    <row r="45" spans="1:7" ht="15.75" customHeight="1">
      <c r="A45" s="34" t="s">
        <v>34</v>
      </c>
      <c r="B45" s="51" t="s">
        <v>101</v>
      </c>
      <c r="C45" s="32" t="s">
        <v>24</v>
      </c>
      <c r="D45" s="22" t="s">
        <v>33</v>
      </c>
      <c r="E45" s="80" t="s">
        <v>77</v>
      </c>
      <c r="F45" s="22"/>
      <c r="G45" s="70">
        <f>G46+G48</f>
        <v>50</v>
      </c>
    </row>
    <row r="46" spans="1:7" ht="32.25" customHeight="1">
      <c r="A46" s="34" t="s">
        <v>106</v>
      </c>
      <c r="B46" s="51" t="s">
        <v>101</v>
      </c>
      <c r="C46" s="32" t="s">
        <v>24</v>
      </c>
      <c r="D46" s="22" t="s">
        <v>33</v>
      </c>
      <c r="E46" s="80" t="s">
        <v>78</v>
      </c>
      <c r="F46" s="22"/>
      <c r="G46" s="70">
        <f>G47</f>
        <v>25</v>
      </c>
    </row>
    <row r="47" spans="1:7" ht="15.75" customHeight="1">
      <c r="A47" s="25" t="s">
        <v>60</v>
      </c>
      <c r="B47" s="51" t="s">
        <v>101</v>
      </c>
      <c r="C47" s="32" t="s">
        <v>24</v>
      </c>
      <c r="D47" s="22" t="s">
        <v>33</v>
      </c>
      <c r="E47" s="80" t="s">
        <v>78</v>
      </c>
      <c r="F47" s="22" t="s">
        <v>59</v>
      </c>
      <c r="G47" s="71">
        <v>25</v>
      </c>
    </row>
    <row r="48" spans="1:7" ht="46.5" customHeight="1">
      <c r="A48" s="34" t="s">
        <v>105</v>
      </c>
      <c r="B48" s="51" t="s">
        <v>101</v>
      </c>
      <c r="C48" s="32" t="s">
        <v>24</v>
      </c>
      <c r="D48" s="22" t="s">
        <v>33</v>
      </c>
      <c r="E48" s="80" t="s">
        <v>79</v>
      </c>
      <c r="F48" s="22"/>
      <c r="G48" s="70">
        <f>G49</f>
        <v>25</v>
      </c>
    </row>
    <row r="49" spans="1:7" ht="15" customHeight="1">
      <c r="A49" s="25" t="s">
        <v>60</v>
      </c>
      <c r="B49" s="51" t="s">
        <v>101</v>
      </c>
      <c r="C49" s="32" t="s">
        <v>24</v>
      </c>
      <c r="D49" s="22" t="s">
        <v>33</v>
      </c>
      <c r="E49" s="80" t="s">
        <v>79</v>
      </c>
      <c r="F49" s="22" t="s">
        <v>59</v>
      </c>
      <c r="G49" s="71">
        <v>25</v>
      </c>
    </row>
    <row r="50" spans="1:7" ht="32.25" customHeight="1">
      <c r="A50" s="150" t="s">
        <v>35</v>
      </c>
      <c r="B50" s="187" t="s">
        <v>101</v>
      </c>
      <c r="C50" s="153" t="s">
        <v>11</v>
      </c>
      <c r="D50" s="154"/>
      <c r="E50" s="154"/>
      <c r="F50" s="154"/>
      <c r="G50" s="189">
        <v>1514.5</v>
      </c>
    </row>
    <row r="51" spans="1:7" ht="15.75" customHeight="1">
      <c r="A51" s="50" t="s">
        <v>36</v>
      </c>
      <c r="B51" s="51" t="s">
        <v>101</v>
      </c>
      <c r="C51" s="57" t="s">
        <v>11</v>
      </c>
      <c r="D51" s="58" t="s">
        <v>29</v>
      </c>
      <c r="E51" s="58"/>
      <c r="F51" s="59"/>
      <c r="G51" s="75">
        <f>G52</f>
        <v>1514.5</v>
      </c>
    </row>
    <row r="52" spans="1:7" s="54" customFormat="1" ht="19.5" customHeight="1">
      <c r="A52" s="35" t="s">
        <v>18</v>
      </c>
      <c r="B52" s="51" t="s">
        <v>101</v>
      </c>
      <c r="C52" s="29" t="s">
        <v>11</v>
      </c>
      <c r="D52" s="30" t="s">
        <v>29</v>
      </c>
      <c r="E52" s="81" t="s">
        <v>73</v>
      </c>
      <c r="F52" s="46"/>
      <c r="G52" s="73">
        <f>G53</f>
        <v>1514.5</v>
      </c>
    </row>
    <row r="53" spans="1:7" s="54" customFormat="1" ht="30">
      <c r="A53" s="23" t="s">
        <v>37</v>
      </c>
      <c r="B53" s="51" t="s">
        <v>101</v>
      </c>
      <c r="C53" s="32" t="s">
        <v>11</v>
      </c>
      <c r="D53" s="22" t="s">
        <v>29</v>
      </c>
      <c r="E53" s="81" t="s">
        <v>80</v>
      </c>
      <c r="F53" s="36"/>
      <c r="G53" s="72">
        <f>G54</f>
        <v>1514.5</v>
      </c>
    </row>
    <row r="54" spans="1:7" s="54" customFormat="1" ht="15">
      <c r="A54" s="25" t="s">
        <v>60</v>
      </c>
      <c r="B54" s="51" t="s">
        <v>101</v>
      </c>
      <c r="C54" s="32" t="s">
        <v>11</v>
      </c>
      <c r="D54" s="22" t="s">
        <v>29</v>
      </c>
      <c r="E54" s="81" t="s">
        <v>80</v>
      </c>
      <c r="F54" s="36" t="s">
        <v>59</v>
      </c>
      <c r="G54" s="76">
        <v>1514.5</v>
      </c>
    </row>
    <row r="55" spans="1:7" s="54" customFormat="1" ht="15.75">
      <c r="A55" s="158" t="s">
        <v>38</v>
      </c>
      <c r="B55" s="187" t="s">
        <v>101</v>
      </c>
      <c r="C55" s="151" t="s">
        <v>39</v>
      </c>
      <c r="D55" s="151"/>
      <c r="E55" s="151"/>
      <c r="F55" s="151"/>
      <c r="G55" s="188">
        <v>530.1</v>
      </c>
    </row>
    <row r="56" spans="1:7" s="53" customFormat="1" ht="15">
      <c r="A56" s="62" t="s">
        <v>40</v>
      </c>
      <c r="B56" s="51" t="s">
        <v>101</v>
      </c>
      <c r="C56" s="61" t="s">
        <v>39</v>
      </c>
      <c r="D56" s="61" t="s">
        <v>24</v>
      </c>
      <c r="E56" s="61"/>
      <c r="F56" s="61"/>
      <c r="G56" s="69">
        <f>G57</f>
        <v>530.1</v>
      </c>
    </row>
    <row r="57" spans="1:7" s="53" customFormat="1" ht="15">
      <c r="A57" s="38" t="s">
        <v>18</v>
      </c>
      <c r="B57" s="51" t="s">
        <v>101</v>
      </c>
      <c r="C57" s="22" t="s">
        <v>39</v>
      </c>
      <c r="D57" s="22" t="s">
        <v>24</v>
      </c>
      <c r="E57" s="81" t="s">
        <v>73</v>
      </c>
      <c r="F57" s="22"/>
      <c r="G57" s="70">
        <f>G58+G60+G62+G64+G66</f>
        <v>530.1</v>
      </c>
    </row>
    <row r="58" spans="1:7" s="53" customFormat="1" ht="15">
      <c r="A58" s="38" t="s">
        <v>41</v>
      </c>
      <c r="B58" s="51" t="s">
        <v>101</v>
      </c>
      <c r="C58" s="22" t="s">
        <v>39</v>
      </c>
      <c r="D58" s="22" t="s">
        <v>24</v>
      </c>
      <c r="E58" s="81" t="s">
        <v>81</v>
      </c>
      <c r="F58" s="22"/>
      <c r="G58" s="70">
        <f>G59</f>
        <v>300.1</v>
      </c>
    </row>
    <row r="59" spans="1:7" s="53" customFormat="1" ht="15">
      <c r="A59" s="25" t="s">
        <v>60</v>
      </c>
      <c r="B59" s="51" t="s">
        <v>101</v>
      </c>
      <c r="C59" s="22" t="s">
        <v>39</v>
      </c>
      <c r="D59" s="22" t="s">
        <v>24</v>
      </c>
      <c r="E59" s="81" t="s">
        <v>81</v>
      </c>
      <c r="F59" s="22" t="s">
        <v>59</v>
      </c>
      <c r="G59" s="71">
        <v>300.1</v>
      </c>
    </row>
    <row r="60" spans="1:7" s="53" customFormat="1" ht="29.25" customHeight="1">
      <c r="A60" s="38" t="s">
        <v>56</v>
      </c>
      <c r="B60" s="51" t="s">
        <v>101</v>
      </c>
      <c r="C60" s="22" t="s">
        <v>39</v>
      </c>
      <c r="D60" s="22" t="s">
        <v>24</v>
      </c>
      <c r="E60" s="80" t="s">
        <v>82</v>
      </c>
      <c r="F60" s="22"/>
      <c r="G60" s="70">
        <f>G61</f>
        <v>10</v>
      </c>
    </row>
    <row r="61" spans="1:7" s="53" customFormat="1" ht="16.5" customHeight="1">
      <c r="A61" s="25" t="s">
        <v>60</v>
      </c>
      <c r="B61" s="51" t="s">
        <v>101</v>
      </c>
      <c r="C61" s="22" t="s">
        <v>39</v>
      </c>
      <c r="D61" s="22" t="s">
        <v>24</v>
      </c>
      <c r="E61" s="80" t="s">
        <v>82</v>
      </c>
      <c r="F61" s="22" t="s">
        <v>59</v>
      </c>
      <c r="G61" s="71">
        <v>10</v>
      </c>
    </row>
    <row r="62" spans="1:7" s="53" customFormat="1" ht="15">
      <c r="A62" s="38" t="s">
        <v>42</v>
      </c>
      <c r="B62" s="51" t="s">
        <v>101</v>
      </c>
      <c r="C62" s="22" t="s">
        <v>39</v>
      </c>
      <c r="D62" s="22" t="s">
        <v>24</v>
      </c>
      <c r="E62" s="81" t="s">
        <v>83</v>
      </c>
      <c r="F62" s="22"/>
      <c r="G62" s="70">
        <f>G63</f>
        <v>140</v>
      </c>
    </row>
    <row r="63" spans="1:7" s="53" customFormat="1" ht="15">
      <c r="A63" s="25" t="s">
        <v>60</v>
      </c>
      <c r="B63" s="51" t="s">
        <v>101</v>
      </c>
      <c r="C63" s="22" t="s">
        <v>39</v>
      </c>
      <c r="D63" s="22" t="s">
        <v>24</v>
      </c>
      <c r="E63" s="81" t="s">
        <v>83</v>
      </c>
      <c r="F63" s="22" t="s">
        <v>59</v>
      </c>
      <c r="G63" s="71">
        <v>140</v>
      </c>
    </row>
    <row r="64" spans="1:7" s="53" customFormat="1" ht="15">
      <c r="A64" s="38" t="s">
        <v>43</v>
      </c>
      <c r="B64" s="51" t="s">
        <v>101</v>
      </c>
      <c r="C64" s="22" t="s">
        <v>39</v>
      </c>
      <c r="D64" s="22" t="s">
        <v>24</v>
      </c>
      <c r="E64" s="81" t="s">
        <v>84</v>
      </c>
      <c r="F64" s="22"/>
      <c r="G64" s="70">
        <f>G65</f>
        <v>80</v>
      </c>
    </row>
    <row r="65" spans="1:7" s="53" customFormat="1" ht="15">
      <c r="A65" s="25" t="s">
        <v>60</v>
      </c>
      <c r="B65" s="51" t="s">
        <v>101</v>
      </c>
      <c r="C65" s="22" t="s">
        <v>39</v>
      </c>
      <c r="D65" s="22" t="s">
        <v>24</v>
      </c>
      <c r="E65" s="81" t="s">
        <v>84</v>
      </c>
      <c r="F65" s="22" t="s">
        <v>59</v>
      </c>
      <c r="G65" s="71">
        <v>80</v>
      </c>
    </row>
    <row r="66" spans="1:7" s="53" customFormat="1" ht="30">
      <c r="A66" s="23" t="s">
        <v>37</v>
      </c>
      <c r="B66" s="51" t="s">
        <v>101</v>
      </c>
      <c r="C66" s="22" t="s">
        <v>39</v>
      </c>
      <c r="D66" s="22" t="s">
        <v>24</v>
      </c>
      <c r="E66" s="81" t="s">
        <v>80</v>
      </c>
      <c r="F66" s="22"/>
      <c r="G66" s="70">
        <f>G67</f>
        <v>0</v>
      </c>
    </row>
    <row r="67" spans="1:7" s="53" customFormat="1" ht="15">
      <c r="A67" s="25" t="s">
        <v>60</v>
      </c>
      <c r="B67" s="51" t="s">
        <v>101</v>
      </c>
      <c r="C67" s="22" t="s">
        <v>39</v>
      </c>
      <c r="D67" s="22" t="s">
        <v>24</v>
      </c>
      <c r="E67" s="81" t="s">
        <v>80</v>
      </c>
      <c r="F67" s="22" t="s">
        <v>59</v>
      </c>
      <c r="G67" s="71"/>
    </row>
    <row r="68" spans="1:7" s="53" customFormat="1" ht="15.75" customHeight="1">
      <c r="A68" s="159" t="s">
        <v>107</v>
      </c>
      <c r="B68" s="187" t="s">
        <v>101</v>
      </c>
      <c r="C68" s="160" t="s">
        <v>65</v>
      </c>
      <c r="D68" s="160"/>
      <c r="E68" s="160"/>
      <c r="F68" s="160"/>
      <c r="G68" s="190">
        <f>G69</f>
        <v>471.2</v>
      </c>
    </row>
    <row r="69" spans="1:7" s="53" customFormat="1" ht="15.75" customHeight="1">
      <c r="A69" s="60" t="s">
        <v>108</v>
      </c>
      <c r="B69" s="51" t="s">
        <v>101</v>
      </c>
      <c r="C69" s="61" t="s">
        <v>65</v>
      </c>
      <c r="D69" s="61" t="s">
        <v>5</v>
      </c>
      <c r="E69" s="61"/>
      <c r="F69" s="61"/>
      <c r="G69" s="69">
        <v>471.2</v>
      </c>
    </row>
    <row r="70" spans="1:7" s="53" customFormat="1" ht="15.75" customHeight="1">
      <c r="A70" s="55" t="s">
        <v>103</v>
      </c>
      <c r="B70" s="51"/>
      <c r="C70" s="22" t="s">
        <v>65</v>
      </c>
      <c r="D70" s="22" t="s">
        <v>5</v>
      </c>
      <c r="E70" s="88"/>
      <c r="F70" s="61"/>
      <c r="G70" s="90">
        <v>249.2</v>
      </c>
    </row>
    <row r="71" spans="1:7" s="53" customFormat="1" ht="15.75" customHeight="1">
      <c r="A71" s="55" t="s">
        <v>102</v>
      </c>
      <c r="B71" s="51" t="s">
        <v>101</v>
      </c>
      <c r="C71" s="22" t="s">
        <v>65</v>
      </c>
      <c r="D71" s="22" t="s">
        <v>5</v>
      </c>
      <c r="E71" s="81" t="s">
        <v>97</v>
      </c>
      <c r="F71" s="22" t="s">
        <v>61</v>
      </c>
      <c r="G71" s="71">
        <v>249.2</v>
      </c>
    </row>
    <row r="72" spans="1:7" s="53" customFormat="1" ht="15.75" customHeight="1">
      <c r="A72" s="37" t="s">
        <v>19</v>
      </c>
      <c r="B72" s="51" t="s">
        <v>101</v>
      </c>
      <c r="C72" s="22" t="s">
        <v>65</v>
      </c>
      <c r="D72" s="22" t="s">
        <v>5</v>
      </c>
      <c r="E72" s="81" t="s">
        <v>97</v>
      </c>
      <c r="F72" s="22"/>
      <c r="G72" s="70">
        <f>G73</f>
        <v>222</v>
      </c>
    </row>
    <row r="73" spans="1:7" s="53" customFormat="1" ht="15.75" customHeight="1">
      <c r="A73" s="23" t="s">
        <v>66</v>
      </c>
      <c r="B73" s="51" t="s">
        <v>101</v>
      </c>
      <c r="C73" s="22" t="s">
        <v>65</v>
      </c>
      <c r="D73" s="22" t="s">
        <v>5</v>
      </c>
      <c r="E73" s="81" t="s">
        <v>97</v>
      </c>
      <c r="F73" s="22" t="s">
        <v>59</v>
      </c>
      <c r="G73" s="71">
        <v>222</v>
      </c>
    </row>
    <row r="74" spans="1:7" s="53" customFormat="1" ht="15.75">
      <c r="A74" s="161" t="s">
        <v>44</v>
      </c>
      <c r="B74" s="187" t="s">
        <v>101</v>
      </c>
      <c r="C74" s="151" t="s">
        <v>45</v>
      </c>
      <c r="D74" s="151"/>
      <c r="E74" s="151"/>
      <c r="F74" s="151"/>
      <c r="G74" s="188">
        <f>G75+G79</f>
        <v>434.5</v>
      </c>
    </row>
    <row r="75" spans="1:7" s="53" customFormat="1" ht="15">
      <c r="A75" s="50" t="s">
        <v>46</v>
      </c>
      <c r="B75" s="51" t="s">
        <v>101</v>
      </c>
      <c r="C75" s="56" t="s">
        <v>45</v>
      </c>
      <c r="D75" s="56" t="s">
        <v>5</v>
      </c>
      <c r="E75" s="56"/>
      <c r="F75" s="56"/>
      <c r="G75" s="69">
        <f>G76</f>
        <v>404.5</v>
      </c>
    </row>
    <row r="76" spans="1:7" s="53" customFormat="1" ht="30" customHeight="1">
      <c r="A76" s="23" t="s">
        <v>98</v>
      </c>
      <c r="B76" s="51" t="s">
        <v>101</v>
      </c>
      <c r="C76" s="39" t="s">
        <v>45</v>
      </c>
      <c r="D76" s="39" t="s">
        <v>5</v>
      </c>
      <c r="E76" s="39" t="s">
        <v>71</v>
      </c>
      <c r="F76" s="39"/>
      <c r="G76" s="70">
        <f>G77</f>
        <v>404.5</v>
      </c>
    </row>
    <row r="77" spans="1:7" s="53" customFormat="1" ht="17.25" customHeight="1">
      <c r="A77" s="23" t="s">
        <v>47</v>
      </c>
      <c r="B77" s="51" t="s">
        <v>101</v>
      </c>
      <c r="C77" s="39" t="s">
        <v>45</v>
      </c>
      <c r="D77" s="39" t="s">
        <v>5</v>
      </c>
      <c r="E77" s="82" t="s">
        <v>85</v>
      </c>
      <c r="F77" s="39"/>
      <c r="G77" s="70">
        <f>G78</f>
        <v>404.5</v>
      </c>
    </row>
    <row r="78" spans="1:7" s="53" customFormat="1" ht="15.75" customHeight="1">
      <c r="A78" s="40" t="s">
        <v>64</v>
      </c>
      <c r="B78" s="51" t="s">
        <v>101</v>
      </c>
      <c r="C78" s="39" t="s">
        <v>45</v>
      </c>
      <c r="D78" s="39" t="s">
        <v>5</v>
      </c>
      <c r="E78" s="82" t="s">
        <v>85</v>
      </c>
      <c r="F78" s="39" t="s">
        <v>63</v>
      </c>
      <c r="G78" s="71">
        <v>404.5</v>
      </c>
    </row>
    <row r="79" spans="1:7" s="53" customFormat="1" ht="15.75" customHeight="1">
      <c r="A79" s="50" t="s">
        <v>48</v>
      </c>
      <c r="B79" s="51" t="s">
        <v>101</v>
      </c>
      <c r="C79" s="56" t="s">
        <v>45</v>
      </c>
      <c r="D79" s="56" t="s">
        <v>24</v>
      </c>
      <c r="E79" s="56"/>
      <c r="F79" s="56"/>
      <c r="G79" s="69">
        <v>30</v>
      </c>
    </row>
    <row r="80" spans="1:7" s="53" customFormat="1" ht="15">
      <c r="A80" s="23" t="s">
        <v>50</v>
      </c>
      <c r="B80" s="51" t="s">
        <v>101</v>
      </c>
      <c r="C80" s="39" t="s">
        <v>45</v>
      </c>
      <c r="D80" s="39" t="s">
        <v>24</v>
      </c>
      <c r="E80" s="82" t="s">
        <v>86</v>
      </c>
      <c r="F80" s="39"/>
      <c r="G80" s="70">
        <f>G81</f>
        <v>30</v>
      </c>
    </row>
    <row r="81" spans="1:7" s="53" customFormat="1" ht="15">
      <c r="A81" s="40" t="s">
        <v>64</v>
      </c>
      <c r="B81" s="51" t="s">
        <v>101</v>
      </c>
      <c r="C81" s="39" t="s">
        <v>45</v>
      </c>
      <c r="D81" s="39" t="s">
        <v>24</v>
      </c>
      <c r="E81" s="82" t="s">
        <v>86</v>
      </c>
      <c r="F81" s="39" t="s">
        <v>63</v>
      </c>
      <c r="G81" s="71">
        <v>30</v>
      </c>
    </row>
    <row r="82" spans="1:7" ht="18.75">
      <c r="A82" s="83" t="s">
        <v>51</v>
      </c>
      <c r="B82" s="83"/>
      <c r="C82" s="84"/>
      <c r="D82" s="85"/>
      <c r="E82" s="85"/>
      <c r="F82" s="85"/>
      <c r="G82" s="86">
        <v>6757.8</v>
      </c>
    </row>
  </sheetData>
  <sheetProtection selectLockedCells="1" selectUnlockedCells="1"/>
  <mergeCells count="1">
    <mergeCell ref="A6:G6"/>
  </mergeCells>
  <printOptions/>
  <pageMargins left="0.9055118110236221" right="0.31496062992125984" top="0.35433070866141736" bottom="0.35433070866141736" header="0.31496062992125984" footer="0.31496062992125984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2017-12-20T14:00:35Z</cp:lastPrinted>
  <dcterms:created xsi:type="dcterms:W3CDTF">2013-12-04T08:55:22Z</dcterms:created>
  <dcterms:modified xsi:type="dcterms:W3CDTF">2018-09-11T06:40:33Z</dcterms:modified>
  <cp:category/>
  <cp:version/>
  <cp:contentType/>
  <cp:contentStatus/>
</cp:coreProperties>
</file>